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8415" windowHeight="2670" tabRatio="599" activeTab="3"/>
  </bookViews>
  <sheets>
    <sheet name="readme" sheetId="1" r:id="rId1"/>
    <sheet name="NW1(4-15)" sheetId="2" r:id="rId2"/>
    <sheet name="NW4（4-15）" sheetId="3" r:id="rId3"/>
    <sheet name="C3(4-15)" sheetId="4" r:id="rId4"/>
    <sheet name="C4(4-15)" sheetId="5" r:id="rId5"/>
    <sheet name="NW1(4-24)" sheetId="6" r:id="rId6"/>
    <sheet name="NW4(4-24)" sheetId="7" r:id="rId7"/>
    <sheet name="C3(4-24)" sheetId="8" r:id="rId8"/>
    <sheet name="C4(4-24)" sheetId="9" r:id="rId9"/>
    <sheet name="NW1(5-3)" sheetId="10" r:id="rId10"/>
    <sheet name="NW4(5-3)" sheetId="11" r:id="rId11"/>
    <sheet name="C3(5-3)" sheetId="12" r:id="rId12"/>
    <sheet name="C4(5-3)" sheetId="13" r:id="rId13"/>
  </sheets>
  <definedNames/>
  <calcPr fullCalcOnLoad="1"/>
</workbook>
</file>

<file path=xl/sharedStrings.xml><?xml version="1.0" encoding="utf-8"?>
<sst xmlns="http://schemas.openxmlformats.org/spreadsheetml/2006/main" count="745" uniqueCount="307">
  <si>
    <t>地块编号</t>
  </si>
  <si>
    <t>x</t>
  </si>
  <si>
    <t>叶形→</t>
  </si>
  <si>
    <t>40°12°306</t>
  </si>
  <si>
    <t>116°42°384</t>
  </si>
  <si>
    <t>40°12°305</t>
  </si>
  <si>
    <t>116°42°401</t>
  </si>
  <si>
    <r>
      <t>NW1-</t>
    </r>
    <r>
      <rPr>
        <sz val="9"/>
        <rFont val="宋体"/>
        <family val="0"/>
      </rPr>
      <t>西</t>
    </r>
  </si>
  <si>
    <t>W1</t>
  </si>
  <si>
    <t>W2</t>
  </si>
  <si>
    <t>W3</t>
  </si>
  <si>
    <t>W4</t>
  </si>
  <si>
    <t>W5</t>
  </si>
  <si>
    <t>W6</t>
  </si>
  <si>
    <t>W7</t>
  </si>
  <si>
    <t>W8</t>
  </si>
  <si>
    <t>L0</t>
  </si>
  <si>
    <t>RL1</t>
  </si>
  <si>
    <t>0.5RW1</t>
  </si>
  <si>
    <t>RL2</t>
  </si>
  <si>
    <t>0.5RW2</t>
  </si>
  <si>
    <t>RL3</t>
  </si>
  <si>
    <t>0.5RW3</t>
  </si>
  <si>
    <t>RL4</t>
  </si>
  <si>
    <t>0.5RW4</t>
  </si>
  <si>
    <t>RL5</t>
  </si>
  <si>
    <t>0.5RW5</t>
  </si>
  <si>
    <t>RL6</t>
  </si>
  <si>
    <t>0.5RW6</t>
  </si>
  <si>
    <t>RL7</t>
  </si>
  <si>
    <t>0.5RW7</t>
  </si>
  <si>
    <t>RL8</t>
  </si>
  <si>
    <t>0.5RW8</t>
  </si>
  <si>
    <t xml:space="preserve"> </t>
  </si>
  <si>
    <t>RL9</t>
  </si>
  <si>
    <t>0.5RW9</t>
  </si>
  <si>
    <t>W9</t>
  </si>
  <si>
    <t>x</t>
  </si>
  <si>
    <t>W1</t>
  </si>
  <si>
    <t>W2</t>
  </si>
  <si>
    <t>W3</t>
  </si>
  <si>
    <t>W4</t>
  </si>
  <si>
    <t>W5</t>
  </si>
  <si>
    <t>W6</t>
  </si>
  <si>
    <t>W7</t>
  </si>
  <si>
    <t>W8</t>
  </si>
  <si>
    <t>W9</t>
  </si>
  <si>
    <t>L0</t>
  </si>
  <si>
    <t>RL1</t>
  </si>
  <si>
    <t>0.5RW1</t>
  </si>
  <si>
    <t>RL2</t>
  </si>
  <si>
    <t>0.5RW2</t>
  </si>
  <si>
    <t>RL3</t>
  </si>
  <si>
    <t>0.5RW3</t>
  </si>
  <si>
    <t>RL4</t>
  </si>
  <si>
    <t>0.5RW4</t>
  </si>
  <si>
    <t>RL5</t>
  </si>
  <si>
    <t>0.5RW5</t>
  </si>
  <si>
    <t>RL6</t>
  </si>
  <si>
    <t>0.5RW6</t>
  </si>
  <si>
    <t>RL7</t>
  </si>
  <si>
    <t>0.5RW7</t>
  </si>
  <si>
    <t>RL8</t>
  </si>
  <si>
    <t>0.5RW8</t>
  </si>
  <si>
    <t>RL9</t>
  </si>
  <si>
    <t>0.5RW9</t>
  </si>
  <si>
    <t>x</t>
  </si>
  <si>
    <t>W1</t>
  </si>
  <si>
    <t>W2</t>
  </si>
  <si>
    <t>W3</t>
  </si>
  <si>
    <t>W4</t>
  </si>
  <si>
    <t>W5</t>
  </si>
  <si>
    <t>W6</t>
  </si>
  <si>
    <t>W7</t>
  </si>
  <si>
    <t>L0</t>
  </si>
  <si>
    <t>RL1</t>
  </si>
  <si>
    <t>0.5RW1</t>
  </si>
  <si>
    <t>RL2</t>
  </si>
  <si>
    <t>0.5RW2</t>
  </si>
  <si>
    <t>RL3</t>
  </si>
  <si>
    <t>0.5RW3</t>
  </si>
  <si>
    <t>RL4</t>
  </si>
  <si>
    <t>0.5RW4</t>
  </si>
  <si>
    <t>RL5</t>
  </si>
  <si>
    <t>0.5RW5</t>
  </si>
  <si>
    <t>RL6</t>
  </si>
  <si>
    <t>0.5RW6</t>
  </si>
  <si>
    <t>RL7</t>
  </si>
  <si>
    <t>0.5RW7</t>
  </si>
  <si>
    <t>order of leaf</t>
  </si>
  <si>
    <t>shape of leaf</t>
  </si>
  <si>
    <t>block</t>
  </si>
  <si>
    <t>stem number</t>
  </si>
  <si>
    <t>C4-east</t>
  </si>
  <si>
    <r>
      <t>６８</t>
    </r>
    <r>
      <rPr>
        <sz val="9"/>
        <rFont val="Times New Roman"/>
        <family val="1"/>
      </rPr>
      <t>hole</t>
    </r>
  </si>
  <si>
    <t>C4-west</t>
  </si>
  <si>
    <r>
      <t>40°11</t>
    </r>
    <r>
      <rPr>
        <sz val="9"/>
        <rFont val="宋体"/>
        <family val="0"/>
      </rPr>
      <t>′</t>
    </r>
    <r>
      <rPr>
        <sz val="9"/>
        <rFont val="Times New Roman"/>
        <family val="1"/>
      </rPr>
      <t>185</t>
    </r>
    <r>
      <rPr>
        <sz val="9"/>
        <rFont val="宋体"/>
        <family val="0"/>
      </rPr>
      <t>″</t>
    </r>
  </si>
  <si>
    <r>
      <t>116°41</t>
    </r>
    <r>
      <rPr>
        <sz val="9"/>
        <rFont val="宋体"/>
        <family val="0"/>
      </rPr>
      <t>′</t>
    </r>
    <r>
      <rPr>
        <sz val="9"/>
        <rFont val="Times New Roman"/>
        <family val="1"/>
      </rPr>
      <t>704</t>
    </r>
    <r>
      <rPr>
        <sz val="9"/>
        <rFont val="宋体"/>
        <family val="0"/>
      </rPr>
      <t>″</t>
    </r>
  </si>
  <si>
    <r>
      <t>40°12</t>
    </r>
    <r>
      <rPr>
        <sz val="9"/>
        <rFont val="宋体"/>
        <family val="0"/>
      </rPr>
      <t>′</t>
    </r>
    <r>
      <rPr>
        <sz val="9"/>
        <rFont val="Times New Roman"/>
        <family val="1"/>
      </rPr>
      <t>298</t>
    </r>
    <r>
      <rPr>
        <sz val="9"/>
        <rFont val="宋体"/>
        <family val="0"/>
      </rPr>
      <t>″</t>
    </r>
  </si>
  <si>
    <r>
      <t>116°42</t>
    </r>
    <r>
      <rPr>
        <sz val="9"/>
        <rFont val="宋体"/>
        <family val="0"/>
      </rPr>
      <t>′</t>
    </r>
    <r>
      <rPr>
        <sz val="9"/>
        <rFont val="Times New Roman"/>
        <family val="1"/>
      </rPr>
      <t>447</t>
    </r>
    <r>
      <rPr>
        <sz val="9"/>
        <rFont val="宋体"/>
        <family val="0"/>
      </rPr>
      <t>″</t>
    </r>
  </si>
  <si>
    <t>C3-west</t>
  </si>
  <si>
    <r>
      <t>40°12</t>
    </r>
    <r>
      <rPr>
        <sz val="9"/>
        <rFont val="宋体"/>
        <family val="0"/>
      </rPr>
      <t>′</t>
    </r>
    <r>
      <rPr>
        <sz val="9"/>
        <rFont val="Times New Roman"/>
        <family val="1"/>
      </rPr>
      <t>304</t>
    </r>
    <r>
      <rPr>
        <sz val="9"/>
        <rFont val="宋体"/>
        <family val="0"/>
      </rPr>
      <t>″</t>
    </r>
  </si>
  <si>
    <r>
      <t>116°42</t>
    </r>
    <r>
      <rPr>
        <sz val="9"/>
        <rFont val="宋体"/>
        <family val="0"/>
      </rPr>
      <t>′</t>
    </r>
    <r>
      <rPr>
        <sz val="9"/>
        <rFont val="Times New Roman"/>
        <family val="1"/>
      </rPr>
      <t>385</t>
    </r>
    <r>
      <rPr>
        <sz val="9"/>
        <rFont val="宋体"/>
        <family val="0"/>
      </rPr>
      <t>″</t>
    </r>
  </si>
  <si>
    <t>C3-middle</t>
  </si>
  <si>
    <r>
      <t>40°12</t>
    </r>
    <r>
      <rPr>
        <sz val="9"/>
        <rFont val="宋体"/>
        <family val="0"/>
      </rPr>
      <t>′</t>
    </r>
    <r>
      <rPr>
        <sz val="9"/>
        <rFont val="Times New Roman"/>
        <family val="1"/>
      </rPr>
      <t>303</t>
    </r>
    <r>
      <rPr>
        <sz val="9"/>
        <rFont val="宋体"/>
        <family val="0"/>
      </rPr>
      <t>″</t>
    </r>
  </si>
  <si>
    <r>
      <t>116°42</t>
    </r>
    <r>
      <rPr>
        <sz val="9"/>
        <rFont val="宋体"/>
        <family val="0"/>
      </rPr>
      <t>′</t>
    </r>
    <r>
      <rPr>
        <sz val="9"/>
        <rFont val="Times New Roman"/>
        <family val="1"/>
      </rPr>
      <t>402</t>
    </r>
    <r>
      <rPr>
        <sz val="9"/>
        <rFont val="宋体"/>
        <family val="0"/>
      </rPr>
      <t>″</t>
    </r>
  </si>
  <si>
    <t>NW4</t>
  </si>
  <si>
    <t>main stem2</t>
  </si>
  <si>
    <t>32hole</t>
  </si>
  <si>
    <t>main stem3</t>
  </si>
  <si>
    <t>main stem4</t>
  </si>
  <si>
    <t>25hole</t>
  </si>
  <si>
    <t>41hole</t>
  </si>
  <si>
    <t>main stem5</t>
  </si>
  <si>
    <t>40hole</t>
  </si>
  <si>
    <t>33hole</t>
  </si>
  <si>
    <t>NW1</t>
  </si>
  <si>
    <r>
      <t>40°11</t>
    </r>
    <r>
      <rPr>
        <sz val="9"/>
        <rFont val="宋体"/>
        <family val="0"/>
      </rPr>
      <t>′</t>
    </r>
    <r>
      <rPr>
        <sz val="9"/>
        <rFont val="Times New Roman"/>
        <family val="1"/>
      </rPr>
      <t>675</t>
    </r>
    <r>
      <rPr>
        <sz val="9"/>
        <rFont val="宋体"/>
        <family val="0"/>
      </rPr>
      <t>″</t>
    </r>
  </si>
  <si>
    <r>
      <t>116°34</t>
    </r>
    <r>
      <rPr>
        <sz val="9"/>
        <rFont val="宋体"/>
        <family val="0"/>
      </rPr>
      <t>′</t>
    </r>
    <r>
      <rPr>
        <sz val="9"/>
        <rFont val="Times New Roman"/>
        <family val="1"/>
      </rPr>
      <t>027</t>
    </r>
    <r>
      <rPr>
        <sz val="9"/>
        <rFont val="宋体"/>
        <family val="0"/>
      </rPr>
      <t>″</t>
    </r>
  </si>
  <si>
    <t>dishevelled serious</t>
  </si>
  <si>
    <r>
      <t>40°11</t>
    </r>
    <r>
      <rPr>
        <sz val="9"/>
        <rFont val="宋体"/>
        <family val="0"/>
      </rPr>
      <t>′</t>
    </r>
    <r>
      <rPr>
        <sz val="9"/>
        <rFont val="Times New Roman"/>
        <family val="1"/>
      </rPr>
      <t>678</t>
    </r>
    <r>
      <rPr>
        <sz val="9"/>
        <rFont val="宋体"/>
        <family val="0"/>
      </rPr>
      <t>″</t>
    </r>
  </si>
  <si>
    <r>
      <t>116°34</t>
    </r>
    <r>
      <rPr>
        <sz val="9"/>
        <rFont val="宋体"/>
        <family val="0"/>
      </rPr>
      <t>′</t>
    </r>
    <r>
      <rPr>
        <sz val="9"/>
        <rFont val="Times New Roman"/>
        <family val="1"/>
      </rPr>
      <t>078</t>
    </r>
    <r>
      <rPr>
        <sz val="9"/>
        <rFont val="宋体"/>
        <family val="0"/>
      </rPr>
      <t>″</t>
    </r>
  </si>
  <si>
    <r>
      <t>40°11</t>
    </r>
    <r>
      <rPr>
        <sz val="9"/>
        <rFont val="宋体"/>
        <family val="0"/>
      </rPr>
      <t>′</t>
    </r>
    <r>
      <rPr>
        <sz val="9"/>
        <rFont val="Times New Roman"/>
        <family val="1"/>
      </rPr>
      <t>674</t>
    </r>
    <r>
      <rPr>
        <sz val="9"/>
        <rFont val="宋体"/>
        <family val="0"/>
      </rPr>
      <t>″</t>
    </r>
  </si>
  <si>
    <r>
      <t>116°34</t>
    </r>
    <r>
      <rPr>
        <sz val="9"/>
        <rFont val="宋体"/>
        <family val="0"/>
      </rPr>
      <t>′</t>
    </r>
    <r>
      <rPr>
        <sz val="9"/>
        <rFont val="Times New Roman"/>
        <family val="1"/>
      </rPr>
      <t>003</t>
    </r>
    <r>
      <rPr>
        <sz val="9"/>
        <rFont val="宋体"/>
        <family val="0"/>
      </rPr>
      <t>″</t>
    </r>
  </si>
  <si>
    <r>
      <t>116°34</t>
    </r>
    <r>
      <rPr>
        <sz val="9"/>
        <rFont val="宋体"/>
        <family val="0"/>
      </rPr>
      <t>′</t>
    </r>
    <r>
      <rPr>
        <sz val="9"/>
        <rFont val="Times New Roman"/>
        <family val="1"/>
      </rPr>
      <t>046</t>
    </r>
    <r>
      <rPr>
        <sz val="9"/>
        <rFont val="宋体"/>
        <family val="0"/>
      </rPr>
      <t>″</t>
    </r>
  </si>
  <si>
    <r>
      <t>116°34</t>
    </r>
    <r>
      <rPr>
        <sz val="9"/>
        <rFont val="宋体"/>
        <family val="0"/>
      </rPr>
      <t>′</t>
    </r>
    <r>
      <rPr>
        <sz val="9"/>
        <rFont val="Times New Roman"/>
        <family val="1"/>
      </rPr>
      <t>079</t>
    </r>
    <r>
      <rPr>
        <sz val="9"/>
        <rFont val="宋体"/>
        <family val="0"/>
      </rPr>
      <t>″</t>
    </r>
  </si>
  <si>
    <r>
      <t>N40°12</t>
    </r>
    <r>
      <rPr>
        <sz val="9"/>
        <rFont val="宋体"/>
        <family val="0"/>
      </rPr>
      <t>′</t>
    </r>
    <r>
      <rPr>
        <sz val="9"/>
        <rFont val="Times New Roman"/>
        <family val="1"/>
      </rPr>
      <t>178</t>
    </r>
    <r>
      <rPr>
        <sz val="9"/>
        <rFont val="宋体"/>
        <family val="0"/>
      </rPr>
      <t>″</t>
    </r>
  </si>
  <si>
    <r>
      <t>E116°42</t>
    </r>
    <r>
      <rPr>
        <sz val="9"/>
        <rFont val="宋体"/>
        <family val="0"/>
      </rPr>
      <t>′</t>
    </r>
    <r>
      <rPr>
        <sz val="9"/>
        <rFont val="Times New Roman"/>
        <family val="1"/>
      </rPr>
      <t>203</t>
    </r>
    <r>
      <rPr>
        <sz val="9"/>
        <rFont val="宋体"/>
        <family val="0"/>
      </rPr>
      <t>″</t>
    </r>
  </si>
  <si>
    <r>
      <t>N40°12</t>
    </r>
    <r>
      <rPr>
        <sz val="9"/>
        <rFont val="宋体"/>
        <family val="0"/>
      </rPr>
      <t>′</t>
    </r>
    <r>
      <rPr>
        <sz val="9"/>
        <rFont val="Times New Roman"/>
        <family val="1"/>
      </rPr>
      <t>180</t>
    </r>
    <r>
      <rPr>
        <sz val="9"/>
        <rFont val="宋体"/>
        <family val="0"/>
      </rPr>
      <t>″</t>
    </r>
  </si>
  <si>
    <r>
      <t>E116°42</t>
    </r>
    <r>
      <rPr>
        <sz val="9"/>
        <rFont val="宋体"/>
        <family val="0"/>
      </rPr>
      <t>′</t>
    </r>
    <r>
      <rPr>
        <sz val="9"/>
        <rFont val="Times New Roman"/>
        <family val="1"/>
      </rPr>
      <t>205</t>
    </r>
    <r>
      <rPr>
        <sz val="9"/>
        <rFont val="宋体"/>
        <family val="0"/>
      </rPr>
      <t>″</t>
    </r>
  </si>
  <si>
    <r>
      <t>E116°42</t>
    </r>
    <r>
      <rPr>
        <sz val="9"/>
        <rFont val="宋体"/>
        <family val="0"/>
      </rPr>
      <t>′</t>
    </r>
    <r>
      <rPr>
        <sz val="9"/>
        <rFont val="Times New Roman"/>
        <family val="1"/>
      </rPr>
      <t>206</t>
    </r>
    <r>
      <rPr>
        <sz val="9"/>
        <rFont val="宋体"/>
        <family val="0"/>
      </rPr>
      <t>″</t>
    </r>
  </si>
  <si>
    <r>
      <t>N40°12</t>
    </r>
    <r>
      <rPr>
        <sz val="9"/>
        <rFont val="宋体"/>
        <family val="0"/>
      </rPr>
      <t>′</t>
    </r>
    <r>
      <rPr>
        <sz val="9"/>
        <rFont val="Times New Roman"/>
        <family val="1"/>
      </rPr>
      <t>187</t>
    </r>
    <r>
      <rPr>
        <sz val="9"/>
        <rFont val="宋体"/>
        <family val="0"/>
      </rPr>
      <t>″</t>
    </r>
  </si>
  <si>
    <r>
      <t>E116°42</t>
    </r>
    <r>
      <rPr>
        <sz val="9"/>
        <rFont val="宋体"/>
        <family val="0"/>
      </rPr>
      <t>′</t>
    </r>
    <r>
      <rPr>
        <sz val="9"/>
        <rFont val="Times New Roman"/>
        <family val="1"/>
      </rPr>
      <t>207</t>
    </r>
    <r>
      <rPr>
        <sz val="9"/>
        <rFont val="宋体"/>
        <family val="0"/>
      </rPr>
      <t>″</t>
    </r>
  </si>
  <si>
    <r>
      <t>C3-</t>
    </r>
    <r>
      <rPr>
        <sz val="9"/>
        <rFont val="宋体"/>
        <family val="0"/>
      </rPr>
      <t>东</t>
    </r>
  </si>
  <si>
    <r>
      <t>N40°12</t>
    </r>
    <r>
      <rPr>
        <sz val="9"/>
        <rFont val="宋体"/>
        <family val="0"/>
      </rPr>
      <t>′</t>
    </r>
    <r>
      <rPr>
        <sz val="9"/>
        <rFont val="Times New Roman"/>
        <family val="1"/>
      </rPr>
      <t>18</t>
    </r>
    <r>
      <rPr>
        <sz val="9"/>
        <rFont val="宋体"/>
        <family val="0"/>
      </rPr>
      <t>″</t>
    </r>
  </si>
  <si>
    <r>
      <t>E116°42</t>
    </r>
    <r>
      <rPr>
        <sz val="9"/>
        <rFont val="宋体"/>
        <family val="0"/>
      </rPr>
      <t>′</t>
    </r>
    <r>
      <rPr>
        <sz val="9"/>
        <rFont val="Times New Roman"/>
        <family val="1"/>
      </rPr>
      <t>265</t>
    </r>
    <r>
      <rPr>
        <sz val="9"/>
        <rFont val="宋体"/>
        <family val="0"/>
      </rPr>
      <t>″</t>
    </r>
  </si>
  <si>
    <r>
      <t>N40°12</t>
    </r>
    <r>
      <rPr>
        <sz val="9"/>
        <rFont val="宋体"/>
        <family val="0"/>
      </rPr>
      <t>′</t>
    </r>
    <r>
      <rPr>
        <sz val="9"/>
        <rFont val="Times New Roman"/>
        <family val="1"/>
      </rPr>
      <t>181</t>
    </r>
    <r>
      <rPr>
        <sz val="9"/>
        <rFont val="宋体"/>
        <family val="0"/>
      </rPr>
      <t>″</t>
    </r>
  </si>
  <si>
    <r>
      <t>E116°42</t>
    </r>
    <r>
      <rPr>
        <sz val="9"/>
        <rFont val="宋体"/>
        <family val="0"/>
      </rPr>
      <t>′</t>
    </r>
    <r>
      <rPr>
        <sz val="9"/>
        <rFont val="Times New Roman"/>
        <family val="1"/>
      </rPr>
      <t>266</t>
    </r>
    <r>
      <rPr>
        <sz val="9"/>
        <rFont val="宋体"/>
        <family val="0"/>
      </rPr>
      <t>″</t>
    </r>
  </si>
  <si>
    <r>
      <t>N40°11</t>
    </r>
    <r>
      <rPr>
        <sz val="9"/>
        <rFont val="宋体"/>
        <family val="0"/>
      </rPr>
      <t>′</t>
    </r>
    <r>
      <rPr>
        <sz val="9"/>
        <rFont val="Times New Roman"/>
        <family val="1"/>
      </rPr>
      <t>709</t>
    </r>
    <r>
      <rPr>
        <sz val="9"/>
        <rFont val="宋体"/>
        <family val="0"/>
      </rPr>
      <t>″</t>
    </r>
  </si>
  <si>
    <r>
      <t>E116°34</t>
    </r>
    <r>
      <rPr>
        <sz val="9"/>
        <rFont val="宋体"/>
        <family val="0"/>
      </rPr>
      <t>′</t>
    </r>
    <r>
      <rPr>
        <sz val="9"/>
        <rFont val="Times New Roman"/>
        <family val="1"/>
      </rPr>
      <t>735</t>
    </r>
    <r>
      <rPr>
        <sz val="9"/>
        <rFont val="宋体"/>
        <family val="0"/>
      </rPr>
      <t>″</t>
    </r>
  </si>
  <si>
    <r>
      <t>N40°11</t>
    </r>
    <r>
      <rPr>
        <sz val="9"/>
        <rFont val="宋体"/>
        <family val="0"/>
      </rPr>
      <t>′</t>
    </r>
    <r>
      <rPr>
        <sz val="9"/>
        <rFont val="Times New Roman"/>
        <family val="1"/>
      </rPr>
      <t>698</t>
    </r>
    <r>
      <rPr>
        <sz val="9"/>
        <rFont val="宋体"/>
        <family val="0"/>
      </rPr>
      <t>″</t>
    </r>
  </si>
  <si>
    <r>
      <t>E116°34</t>
    </r>
    <r>
      <rPr>
        <sz val="9"/>
        <rFont val="宋体"/>
        <family val="0"/>
      </rPr>
      <t>′</t>
    </r>
    <r>
      <rPr>
        <sz val="9"/>
        <rFont val="Times New Roman"/>
        <family val="1"/>
      </rPr>
      <t>757</t>
    </r>
    <r>
      <rPr>
        <sz val="9"/>
        <rFont val="宋体"/>
        <family val="0"/>
      </rPr>
      <t>″</t>
    </r>
  </si>
  <si>
    <r>
      <t>N40°11</t>
    </r>
    <r>
      <rPr>
        <sz val="9"/>
        <rFont val="宋体"/>
        <family val="0"/>
      </rPr>
      <t>′</t>
    </r>
    <r>
      <rPr>
        <sz val="9"/>
        <rFont val="Times New Roman"/>
        <family val="1"/>
      </rPr>
      <t>705</t>
    </r>
    <r>
      <rPr>
        <sz val="9"/>
        <rFont val="宋体"/>
        <family val="0"/>
      </rPr>
      <t>″</t>
    </r>
  </si>
  <si>
    <r>
      <t>E116°34</t>
    </r>
    <r>
      <rPr>
        <sz val="9"/>
        <rFont val="宋体"/>
        <family val="0"/>
      </rPr>
      <t>′</t>
    </r>
    <r>
      <rPr>
        <sz val="9"/>
        <rFont val="Times New Roman"/>
        <family val="1"/>
      </rPr>
      <t>813</t>
    </r>
    <r>
      <rPr>
        <sz val="9"/>
        <rFont val="宋体"/>
        <family val="0"/>
      </rPr>
      <t>″</t>
    </r>
  </si>
  <si>
    <r>
      <t>N40°11</t>
    </r>
    <r>
      <rPr>
        <sz val="9"/>
        <rFont val="宋体"/>
        <family val="0"/>
      </rPr>
      <t>′</t>
    </r>
    <r>
      <rPr>
        <sz val="9"/>
        <rFont val="Times New Roman"/>
        <family val="1"/>
      </rPr>
      <t>708</t>
    </r>
    <r>
      <rPr>
        <sz val="9"/>
        <rFont val="宋体"/>
        <family val="0"/>
      </rPr>
      <t>″</t>
    </r>
  </si>
  <si>
    <r>
      <t>E116°34</t>
    </r>
    <r>
      <rPr>
        <sz val="9"/>
        <rFont val="宋体"/>
        <family val="0"/>
      </rPr>
      <t>′</t>
    </r>
    <r>
      <rPr>
        <sz val="9"/>
        <rFont val="Times New Roman"/>
        <family val="1"/>
      </rPr>
      <t>704</t>
    </r>
    <r>
      <rPr>
        <sz val="9"/>
        <rFont val="宋体"/>
        <family val="0"/>
      </rPr>
      <t>″</t>
    </r>
  </si>
  <si>
    <r>
      <t>N40°11</t>
    </r>
    <r>
      <rPr>
        <sz val="9"/>
        <rFont val="宋体"/>
        <family val="0"/>
      </rPr>
      <t>′</t>
    </r>
    <r>
      <rPr>
        <sz val="9"/>
        <rFont val="Times New Roman"/>
        <family val="1"/>
      </rPr>
      <t>699</t>
    </r>
    <r>
      <rPr>
        <sz val="9"/>
        <rFont val="宋体"/>
        <family val="0"/>
      </rPr>
      <t>″</t>
    </r>
  </si>
  <si>
    <r>
      <t>E116°34</t>
    </r>
    <r>
      <rPr>
        <sz val="9"/>
        <rFont val="宋体"/>
        <family val="0"/>
      </rPr>
      <t>′</t>
    </r>
    <r>
      <rPr>
        <sz val="9"/>
        <rFont val="Times New Roman"/>
        <family val="1"/>
      </rPr>
      <t>761</t>
    </r>
    <r>
      <rPr>
        <sz val="9"/>
        <rFont val="宋体"/>
        <family val="0"/>
      </rPr>
      <t>″</t>
    </r>
  </si>
  <si>
    <r>
      <t>N40°11</t>
    </r>
    <r>
      <rPr>
        <sz val="9"/>
        <rFont val="宋体"/>
        <family val="0"/>
      </rPr>
      <t>′</t>
    </r>
    <r>
      <rPr>
        <sz val="9"/>
        <rFont val="Times New Roman"/>
        <family val="1"/>
      </rPr>
      <t>714</t>
    </r>
    <r>
      <rPr>
        <sz val="9"/>
        <rFont val="宋体"/>
        <family val="0"/>
      </rPr>
      <t>″</t>
    </r>
  </si>
  <si>
    <r>
      <t>E116°34</t>
    </r>
    <r>
      <rPr>
        <sz val="9"/>
        <rFont val="宋体"/>
        <family val="0"/>
      </rPr>
      <t>′</t>
    </r>
    <r>
      <rPr>
        <sz val="9"/>
        <rFont val="Times New Roman"/>
        <family val="1"/>
      </rPr>
      <t>810</t>
    </r>
    <r>
      <rPr>
        <sz val="9"/>
        <rFont val="宋体"/>
        <family val="0"/>
      </rPr>
      <t>″</t>
    </r>
  </si>
  <si>
    <r>
      <t>E116°34</t>
    </r>
    <r>
      <rPr>
        <sz val="9"/>
        <rFont val="宋体"/>
        <family val="0"/>
      </rPr>
      <t>′</t>
    </r>
    <r>
      <rPr>
        <sz val="9"/>
        <rFont val="Times New Roman"/>
        <family val="1"/>
      </rPr>
      <t>681</t>
    </r>
    <r>
      <rPr>
        <sz val="9"/>
        <rFont val="宋体"/>
        <family val="0"/>
      </rPr>
      <t>″</t>
    </r>
  </si>
  <si>
    <r>
      <t>N40°11</t>
    </r>
    <r>
      <rPr>
        <sz val="9"/>
        <rFont val="宋体"/>
        <family val="0"/>
      </rPr>
      <t>′</t>
    </r>
    <r>
      <rPr>
        <sz val="9"/>
        <rFont val="Times New Roman"/>
        <family val="1"/>
      </rPr>
      <t>700</t>
    </r>
    <r>
      <rPr>
        <sz val="9"/>
        <rFont val="宋体"/>
        <family val="0"/>
      </rPr>
      <t>″</t>
    </r>
  </si>
  <si>
    <r>
      <t>E116°34</t>
    </r>
    <r>
      <rPr>
        <sz val="9"/>
        <rFont val="宋体"/>
        <family val="0"/>
      </rPr>
      <t>′</t>
    </r>
    <r>
      <rPr>
        <sz val="9"/>
        <rFont val="Times New Roman"/>
        <family val="1"/>
      </rPr>
      <t>763</t>
    </r>
    <r>
      <rPr>
        <sz val="9"/>
        <rFont val="宋体"/>
        <family val="0"/>
      </rPr>
      <t>″</t>
    </r>
  </si>
  <si>
    <r>
      <t>N40°11</t>
    </r>
    <r>
      <rPr>
        <sz val="9"/>
        <rFont val="宋体"/>
        <family val="0"/>
      </rPr>
      <t>′</t>
    </r>
    <r>
      <rPr>
        <sz val="9"/>
        <rFont val="Times New Roman"/>
        <family val="1"/>
      </rPr>
      <t>707</t>
    </r>
    <r>
      <rPr>
        <sz val="9"/>
        <rFont val="宋体"/>
        <family val="0"/>
      </rPr>
      <t>″</t>
    </r>
  </si>
  <si>
    <r>
      <t>E116°34</t>
    </r>
    <r>
      <rPr>
        <sz val="9"/>
        <rFont val="宋体"/>
        <family val="0"/>
      </rPr>
      <t>′</t>
    </r>
    <r>
      <rPr>
        <sz val="9"/>
        <rFont val="Times New Roman"/>
        <family val="1"/>
      </rPr>
      <t>673</t>
    </r>
    <r>
      <rPr>
        <sz val="9"/>
        <rFont val="宋体"/>
        <family val="0"/>
      </rPr>
      <t>″</t>
    </r>
  </si>
  <si>
    <r>
      <t>N40°11</t>
    </r>
    <r>
      <rPr>
        <sz val="9"/>
        <rFont val="宋体"/>
        <family val="0"/>
      </rPr>
      <t>′</t>
    </r>
    <r>
      <rPr>
        <sz val="9"/>
        <rFont val="Times New Roman"/>
        <family val="1"/>
      </rPr>
      <t>711</t>
    </r>
    <r>
      <rPr>
        <sz val="9"/>
        <rFont val="宋体"/>
        <family val="0"/>
      </rPr>
      <t>″</t>
    </r>
  </si>
  <si>
    <r>
      <t>E116°34</t>
    </r>
    <r>
      <rPr>
        <sz val="9"/>
        <rFont val="宋体"/>
        <family val="0"/>
      </rPr>
      <t>′</t>
    </r>
    <r>
      <rPr>
        <sz val="9"/>
        <rFont val="Times New Roman"/>
        <family val="1"/>
      </rPr>
      <t>808</t>
    </r>
    <r>
      <rPr>
        <sz val="9"/>
        <rFont val="宋体"/>
        <family val="0"/>
      </rPr>
      <t>″</t>
    </r>
  </si>
  <si>
    <r>
      <t>N40°11</t>
    </r>
    <r>
      <rPr>
        <sz val="9"/>
        <rFont val="宋体"/>
        <family val="0"/>
      </rPr>
      <t>′</t>
    </r>
    <r>
      <rPr>
        <sz val="9"/>
        <rFont val="Times New Roman"/>
        <family val="1"/>
      </rPr>
      <t>674</t>
    </r>
    <r>
      <rPr>
        <sz val="9"/>
        <rFont val="宋体"/>
        <family val="0"/>
      </rPr>
      <t>″</t>
    </r>
  </si>
  <si>
    <r>
      <t>E116°34</t>
    </r>
    <r>
      <rPr>
        <sz val="9"/>
        <rFont val="宋体"/>
        <family val="0"/>
      </rPr>
      <t>′</t>
    </r>
    <r>
      <rPr>
        <sz val="9"/>
        <rFont val="Times New Roman"/>
        <family val="1"/>
      </rPr>
      <t>012</t>
    </r>
    <r>
      <rPr>
        <sz val="9"/>
        <rFont val="宋体"/>
        <family val="0"/>
      </rPr>
      <t>″</t>
    </r>
  </si>
  <si>
    <r>
      <t>N40°11</t>
    </r>
    <r>
      <rPr>
        <sz val="9"/>
        <rFont val="宋体"/>
        <family val="0"/>
      </rPr>
      <t>′</t>
    </r>
    <r>
      <rPr>
        <sz val="9"/>
        <rFont val="Times New Roman"/>
        <family val="1"/>
      </rPr>
      <t>668</t>
    </r>
    <r>
      <rPr>
        <sz val="9"/>
        <rFont val="宋体"/>
        <family val="0"/>
      </rPr>
      <t>″</t>
    </r>
  </si>
  <si>
    <r>
      <t>E116°34</t>
    </r>
    <r>
      <rPr>
        <sz val="9"/>
        <rFont val="宋体"/>
        <family val="0"/>
      </rPr>
      <t>′</t>
    </r>
    <r>
      <rPr>
        <sz val="9"/>
        <rFont val="Times New Roman"/>
        <family val="1"/>
      </rPr>
      <t>035</t>
    </r>
    <r>
      <rPr>
        <sz val="9"/>
        <rFont val="宋体"/>
        <family val="0"/>
      </rPr>
      <t>″</t>
    </r>
  </si>
  <si>
    <r>
      <t>N40°11</t>
    </r>
    <r>
      <rPr>
        <sz val="9"/>
        <rFont val="宋体"/>
        <family val="0"/>
      </rPr>
      <t>′</t>
    </r>
    <r>
      <rPr>
        <sz val="9"/>
        <rFont val="Times New Roman"/>
        <family val="1"/>
      </rPr>
      <t>676</t>
    </r>
    <r>
      <rPr>
        <sz val="9"/>
        <rFont val="宋体"/>
        <family val="0"/>
      </rPr>
      <t>″</t>
    </r>
  </si>
  <si>
    <r>
      <t>E116°34</t>
    </r>
    <r>
      <rPr>
        <sz val="9"/>
        <rFont val="宋体"/>
        <family val="0"/>
      </rPr>
      <t>′</t>
    </r>
    <r>
      <rPr>
        <sz val="9"/>
        <rFont val="Times New Roman"/>
        <family val="1"/>
      </rPr>
      <t>087</t>
    </r>
    <r>
      <rPr>
        <sz val="9"/>
        <rFont val="宋体"/>
        <family val="0"/>
      </rPr>
      <t>″</t>
    </r>
  </si>
  <si>
    <r>
      <t>N40°11</t>
    </r>
    <r>
      <rPr>
        <sz val="9"/>
        <rFont val="宋体"/>
        <family val="0"/>
      </rPr>
      <t>′</t>
    </r>
    <r>
      <rPr>
        <sz val="9"/>
        <rFont val="Times New Roman"/>
        <family val="1"/>
      </rPr>
      <t>678</t>
    </r>
    <r>
      <rPr>
        <sz val="9"/>
        <rFont val="宋体"/>
        <family val="0"/>
      </rPr>
      <t>″</t>
    </r>
  </si>
  <si>
    <r>
      <t>E116°3</t>
    </r>
    <r>
      <rPr>
        <sz val="9"/>
        <rFont val="宋体"/>
        <family val="0"/>
      </rPr>
      <t>′</t>
    </r>
    <r>
      <rPr>
        <sz val="9"/>
        <rFont val="Times New Roman"/>
        <family val="1"/>
      </rPr>
      <t>106</t>
    </r>
    <r>
      <rPr>
        <sz val="9"/>
        <rFont val="宋体"/>
        <family val="0"/>
      </rPr>
      <t>″</t>
    </r>
  </si>
  <si>
    <r>
      <t>N40°11</t>
    </r>
    <r>
      <rPr>
        <sz val="9"/>
        <rFont val="宋体"/>
        <family val="0"/>
      </rPr>
      <t>′</t>
    </r>
    <r>
      <rPr>
        <sz val="9"/>
        <rFont val="Times New Roman"/>
        <family val="1"/>
      </rPr>
      <t>663</t>
    </r>
    <r>
      <rPr>
        <sz val="9"/>
        <rFont val="宋体"/>
        <family val="0"/>
      </rPr>
      <t>″</t>
    </r>
  </si>
  <si>
    <r>
      <t>E116°34</t>
    </r>
    <r>
      <rPr>
        <sz val="9"/>
        <rFont val="宋体"/>
        <family val="0"/>
      </rPr>
      <t>′</t>
    </r>
    <r>
      <rPr>
        <sz val="9"/>
        <rFont val="Times New Roman"/>
        <family val="1"/>
      </rPr>
      <t>000</t>
    </r>
    <r>
      <rPr>
        <sz val="9"/>
        <rFont val="宋体"/>
        <family val="0"/>
      </rPr>
      <t>″</t>
    </r>
  </si>
  <si>
    <r>
      <t>N40°11</t>
    </r>
    <r>
      <rPr>
        <sz val="9"/>
        <rFont val="宋体"/>
        <family val="0"/>
      </rPr>
      <t>′</t>
    </r>
    <r>
      <rPr>
        <sz val="9"/>
        <rFont val="Times New Roman"/>
        <family val="1"/>
      </rPr>
      <t>675</t>
    </r>
    <r>
      <rPr>
        <sz val="9"/>
        <rFont val="宋体"/>
        <family val="0"/>
      </rPr>
      <t>″</t>
    </r>
  </si>
  <si>
    <r>
      <t>E116°34</t>
    </r>
    <r>
      <rPr>
        <sz val="9"/>
        <rFont val="宋体"/>
        <family val="0"/>
      </rPr>
      <t>′</t>
    </r>
    <r>
      <rPr>
        <sz val="9"/>
        <rFont val="Times New Roman"/>
        <family val="1"/>
      </rPr>
      <t>051</t>
    </r>
    <r>
      <rPr>
        <sz val="9"/>
        <rFont val="宋体"/>
        <family val="0"/>
      </rPr>
      <t>″</t>
    </r>
  </si>
  <si>
    <r>
      <t>N40°11</t>
    </r>
    <r>
      <rPr>
        <sz val="9"/>
        <rFont val="宋体"/>
        <family val="0"/>
      </rPr>
      <t>′</t>
    </r>
    <r>
      <rPr>
        <sz val="9"/>
        <rFont val="Times New Roman"/>
        <family val="1"/>
      </rPr>
      <t>677</t>
    </r>
    <r>
      <rPr>
        <sz val="9"/>
        <rFont val="宋体"/>
        <family val="0"/>
      </rPr>
      <t>″</t>
    </r>
  </si>
  <si>
    <r>
      <t>E116°34</t>
    </r>
    <r>
      <rPr>
        <sz val="9"/>
        <rFont val="宋体"/>
        <family val="0"/>
      </rPr>
      <t>′</t>
    </r>
    <r>
      <rPr>
        <sz val="9"/>
        <rFont val="Times New Roman"/>
        <family val="1"/>
      </rPr>
      <t>093</t>
    </r>
    <r>
      <rPr>
        <sz val="9"/>
        <rFont val="宋体"/>
        <family val="0"/>
      </rPr>
      <t>″</t>
    </r>
  </si>
  <si>
    <r>
      <t>(68 hole</t>
    </r>
    <r>
      <rPr>
        <sz val="9"/>
        <rFont val="宋体"/>
        <family val="0"/>
      </rPr>
      <t>）</t>
    </r>
  </si>
  <si>
    <t>C3-east</t>
  </si>
  <si>
    <t>69 hole</t>
  </si>
  <si>
    <r>
      <t>C3-</t>
    </r>
    <r>
      <rPr>
        <sz val="9"/>
        <rFont val="宋体"/>
        <family val="0"/>
      </rPr>
      <t>西</t>
    </r>
  </si>
  <si>
    <r>
      <t>N40°12</t>
    </r>
    <r>
      <rPr>
        <sz val="9"/>
        <rFont val="宋体"/>
        <family val="0"/>
      </rPr>
      <t>′</t>
    </r>
    <r>
      <rPr>
        <sz val="9"/>
        <rFont val="Times New Roman"/>
        <family val="1"/>
      </rPr>
      <t>297</t>
    </r>
    <r>
      <rPr>
        <sz val="9"/>
        <rFont val="宋体"/>
        <family val="0"/>
      </rPr>
      <t>″</t>
    </r>
  </si>
  <si>
    <r>
      <t>E116°42</t>
    </r>
    <r>
      <rPr>
        <sz val="9"/>
        <rFont val="宋体"/>
        <family val="0"/>
      </rPr>
      <t>′</t>
    </r>
    <r>
      <rPr>
        <sz val="9"/>
        <rFont val="Times New Roman"/>
        <family val="1"/>
      </rPr>
      <t>390</t>
    </r>
    <r>
      <rPr>
        <sz val="9"/>
        <rFont val="宋体"/>
        <family val="0"/>
      </rPr>
      <t>″</t>
    </r>
  </si>
  <si>
    <r>
      <t>N40°12</t>
    </r>
    <r>
      <rPr>
        <sz val="9"/>
        <rFont val="宋体"/>
        <family val="0"/>
      </rPr>
      <t>′</t>
    </r>
    <r>
      <rPr>
        <sz val="9"/>
        <rFont val="Times New Roman"/>
        <family val="1"/>
      </rPr>
      <t>302</t>
    </r>
    <r>
      <rPr>
        <sz val="9"/>
        <rFont val="宋体"/>
        <family val="0"/>
      </rPr>
      <t>″</t>
    </r>
  </si>
  <si>
    <r>
      <t>E116°42</t>
    </r>
    <r>
      <rPr>
        <sz val="9"/>
        <rFont val="宋体"/>
        <family val="0"/>
      </rPr>
      <t>′</t>
    </r>
    <r>
      <rPr>
        <sz val="9"/>
        <rFont val="Times New Roman"/>
        <family val="1"/>
      </rPr>
      <t>392</t>
    </r>
    <r>
      <rPr>
        <sz val="9"/>
        <rFont val="宋体"/>
        <family val="0"/>
      </rPr>
      <t>″</t>
    </r>
  </si>
  <si>
    <r>
      <t>N40°12</t>
    </r>
    <r>
      <rPr>
        <sz val="9"/>
        <rFont val="宋体"/>
        <family val="0"/>
      </rPr>
      <t>′</t>
    </r>
    <r>
      <rPr>
        <sz val="9"/>
        <rFont val="Times New Roman"/>
        <family val="1"/>
      </rPr>
      <t>303</t>
    </r>
    <r>
      <rPr>
        <sz val="9"/>
        <rFont val="宋体"/>
        <family val="0"/>
      </rPr>
      <t>″</t>
    </r>
  </si>
  <si>
    <r>
      <t>E116°42</t>
    </r>
    <r>
      <rPr>
        <sz val="9"/>
        <rFont val="宋体"/>
        <family val="0"/>
      </rPr>
      <t>′</t>
    </r>
    <r>
      <rPr>
        <sz val="9"/>
        <rFont val="Times New Roman"/>
        <family val="1"/>
      </rPr>
      <t>401</t>
    </r>
    <r>
      <rPr>
        <sz val="9"/>
        <rFont val="宋体"/>
        <family val="0"/>
      </rPr>
      <t>″</t>
    </r>
  </si>
  <si>
    <r>
      <t>N40°12</t>
    </r>
    <r>
      <rPr>
        <sz val="9"/>
        <rFont val="宋体"/>
        <family val="0"/>
      </rPr>
      <t>′</t>
    </r>
    <r>
      <rPr>
        <sz val="9"/>
        <rFont val="Times New Roman"/>
        <family val="1"/>
      </rPr>
      <t>306</t>
    </r>
    <r>
      <rPr>
        <sz val="9"/>
        <rFont val="宋体"/>
        <family val="0"/>
      </rPr>
      <t>″</t>
    </r>
  </si>
  <si>
    <r>
      <t>E116°42</t>
    </r>
    <r>
      <rPr>
        <sz val="9"/>
        <rFont val="宋体"/>
        <family val="0"/>
      </rPr>
      <t>′</t>
    </r>
    <r>
      <rPr>
        <sz val="9"/>
        <rFont val="Times New Roman"/>
        <family val="1"/>
      </rPr>
      <t>394</t>
    </r>
    <r>
      <rPr>
        <sz val="9"/>
        <rFont val="宋体"/>
        <family val="0"/>
      </rPr>
      <t>″</t>
    </r>
  </si>
  <si>
    <r>
      <t>N40°12</t>
    </r>
    <r>
      <rPr>
        <sz val="9"/>
        <rFont val="宋体"/>
        <family val="0"/>
      </rPr>
      <t>′</t>
    </r>
    <r>
      <rPr>
        <sz val="9"/>
        <rFont val="Times New Roman"/>
        <family val="1"/>
      </rPr>
      <t>308</t>
    </r>
    <r>
      <rPr>
        <sz val="9"/>
        <rFont val="宋体"/>
        <family val="0"/>
      </rPr>
      <t>″</t>
    </r>
  </si>
  <si>
    <r>
      <t>N40°12</t>
    </r>
    <r>
      <rPr>
        <sz val="9"/>
        <rFont val="宋体"/>
        <family val="0"/>
      </rPr>
      <t>′</t>
    </r>
    <r>
      <rPr>
        <sz val="9"/>
        <rFont val="Times New Roman"/>
        <family val="1"/>
      </rPr>
      <t>304</t>
    </r>
    <r>
      <rPr>
        <sz val="9"/>
        <rFont val="宋体"/>
        <family val="0"/>
      </rPr>
      <t>″</t>
    </r>
  </si>
  <si>
    <r>
      <t>E116°42</t>
    </r>
    <r>
      <rPr>
        <sz val="9"/>
        <rFont val="宋体"/>
        <family val="0"/>
      </rPr>
      <t>′</t>
    </r>
    <r>
      <rPr>
        <sz val="9"/>
        <rFont val="Times New Roman"/>
        <family val="1"/>
      </rPr>
      <t>393</t>
    </r>
    <r>
      <rPr>
        <sz val="9"/>
        <rFont val="宋体"/>
        <family val="0"/>
      </rPr>
      <t>″</t>
    </r>
  </si>
  <si>
    <t>NW4-west-1</t>
  </si>
  <si>
    <t>NW4-west-2</t>
  </si>
  <si>
    <t>NW4-middle-1</t>
  </si>
  <si>
    <t>NW4-middle-2</t>
  </si>
  <si>
    <t>NW4-east-1</t>
  </si>
  <si>
    <r>
      <t>N40°11</t>
    </r>
    <r>
      <rPr>
        <sz val="9"/>
        <rFont val="宋体"/>
        <family val="0"/>
      </rPr>
      <t>′</t>
    </r>
    <r>
      <rPr>
        <sz val="9"/>
        <rFont val="Times New Roman"/>
        <family val="1"/>
      </rPr>
      <t>822</t>
    </r>
    <r>
      <rPr>
        <sz val="9"/>
        <rFont val="宋体"/>
        <family val="0"/>
      </rPr>
      <t>″</t>
    </r>
  </si>
  <si>
    <r>
      <t>E116°34</t>
    </r>
    <r>
      <rPr>
        <sz val="9"/>
        <rFont val="宋体"/>
        <family val="0"/>
      </rPr>
      <t>′</t>
    </r>
    <r>
      <rPr>
        <sz val="9"/>
        <rFont val="Times New Roman"/>
        <family val="1"/>
      </rPr>
      <t>803</t>
    </r>
    <r>
      <rPr>
        <sz val="9"/>
        <rFont val="宋体"/>
        <family val="0"/>
      </rPr>
      <t>″</t>
    </r>
  </si>
  <si>
    <r>
      <t>N40°11</t>
    </r>
    <r>
      <rPr>
        <sz val="9"/>
        <rFont val="宋体"/>
        <family val="0"/>
      </rPr>
      <t>′</t>
    </r>
    <r>
      <rPr>
        <sz val="9"/>
        <rFont val="Times New Roman"/>
        <family val="1"/>
      </rPr>
      <t>816</t>
    </r>
    <r>
      <rPr>
        <sz val="9"/>
        <rFont val="宋体"/>
        <family val="0"/>
      </rPr>
      <t>″</t>
    </r>
  </si>
  <si>
    <r>
      <t>N40°11</t>
    </r>
    <r>
      <rPr>
        <sz val="9"/>
        <rFont val="宋体"/>
        <family val="0"/>
      </rPr>
      <t>′</t>
    </r>
    <r>
      <rPr>
        <sz val="9"/>
        <rFont val="Times New Roman"/>
        <family val="1"/>
      </rPr>
      <t>781</t>
    </r>
    <r>
      <rPr>
        <sz val="9"/>
        <rFont val="宋体"/>
        <family val="0"/>
      </rPr>
      <t>″</t>
    </r>
  </si>
  <si>
    <r>
      <t>E116°34</t>
    </r>
    <r>
      <rPr>
        <sz val="9"/>
        <rFont val="宋体"/>
        <family val="0"/>
      </rPr>
      <t>′</t>
    </r>
    <r>
      <rPr>
        <sz val="9"/>
        <rFont val="Times New Roman"/>
        <family val="1"/>
      </rPr>
      <t>806</t>
    </r>
    <r>
      <rPr>
        <sz val="9"/>
        <rFont val="宋体"/>
        <family val="0"/>
      </rPr>
      <t>″</t>
    </r>
  </si>
  <si>
    <r>
      <t>N40°11</t>
    </r>
    <r>
      <rPr>
        <sz val="9"/>
        <rFont val="宋体"/>
        <family val="0"/>
      </rPr>
      <t>′</t>
    </r>
    <r>
      <rPr>
        <sz val="9"/>
        <rFont val="Times New Roman"/>
        <family val="1"/>
      </rPr>
      <t>782</t>
    </r>
    <r>
      <rPr>
        <sz val="9"/>
        <rFont val="宋体"/>
        <family val="0"/>
      </rPr>
      <t>″</t>
    </r>
  </si>
  <si>
    <r>
      <t>E116°34</t>
    </r>
    <r>
      <rPr>
        <sz val="9"/>
        <rFont val="宋体"/>
        <family val="0"/>
      </rPr>
      <t>′</t>
    </r>
    <r>
      <rPr>
        <sz val="9"/>
        <rFont val="Times New Roman"/>
        <family val="1"/>
      </rPr>
      <t>805</t>
    </r>
    <r>
      <rPr>
        <sz val="9"/>
        <rFont val="宋体"/>
        <family val="0"/>
      </rPr>
      <t>″</t>
    </r>
  </si>
  <si>
    <r>
      <t>N40°11</t>
    </r>
    <r>
      <rPr>
        <sz val="9"/>
        <rFont val="宋体"/>
        <family val="0"/>
      </rPr>
      <t>′</t>
    </r>
    <r>
      <rPr>
        <sz val="9"/>
        <rFont val="Times New Roman"/>
        <family val="1"/>
      </rPr>
      <t>754</t>
    </r>
    <r>
      <rPr>
        <sz val="9"/>
        <rFont val="宋体"/>
        <family val="0"/>
      </rPr>
      <t>″</t>
    </r>
  </si>
  <si>
    <r>
      <t>E116°34</t>
    </r>
    <r>
      <rPr>
        <sz val="9"/>
        <rFont val="宋体"/>
        <family val="0"/>
      </rPr>
      <t>′</t>
    </r>
    <r>
      <rPr>
        <sz val="9"/>
        <rFont val="Times New Roman"/>
        <family val="1"/>
      </rPr>
      <t>809</t>
    </r>
    <r>
      <rPr>
        <sz val="9"/>
        <rFont val="宋体"/>
        <family val="0"/>
      </rPr>
      <t>″</t>
    </r>
  </si>
  <si>
    <r>
      <t>N40°11</t>
    </r>
    <r>
      <rPr>
        <sz val="9"/>
        <rFont val="宋体"/>
        <family val="0"/>
      </rPr>
      <t>′</t>
    </r>
    <r>
      <rPr>
        <sz val="9"/>
        <rFont val="Times New Roman"/>
        <family val="1"/>
      </rPr>
      <t>755</t>
    </r>
    <r>
      <rPr>
        <sz val="9"/>
        <rFont val="宋体"/>
        <family val="0"/>
      </rPr>
      <t>″</t>
    </r>
  </si>
  <si>
    <r>
      <t>E116°34</t>
    </r>
    <r>
      <rPr>
        <sz val="9"/>
        <rFont val="宋体"/>
        <family val="0"/>
      </rPr>
      <t>′</t>
    </r>
    <r>
      <rPr>
        <sz val="9"/>
        <rFont val="Times New Roman"/>
        <family val="1"/>
      </rPr>
      <t>812</t>
    </r>
    <r>
      <rPr>
        <sz val="9"/>
        <rFont val="宋体"/>
        <family val="0"/>
      </rPr>
      <t>″</t>
    </r>
  </si>
  <si>
    <r>
      <t>N40°11</t>
    </r>
    <r>
      <rPr>
        <sz val="9"/>
        <rFont val="宋体"/>
        <family val="0"/>
      </rPr>
      <t>′</t>
    </r>
    <r>
      <rPr>
        <sz val="9"/>
        <rFont val="Times New Roman"/>
        <family val="1"/>
      </rPr>
      <t>751</t>
    </r>
    <r>
      <rPr>
        <sz val="9"/>
        <rFont val="宋体"/>
        <family val="0"/>
      </rPr>
      <t>″</t>
    </r>
  </si>
  <si>
    <r>
      <t>N40°11</t>
    </r>
    <r>
      <rPr>
        <sz val="9"/>
        <rFont val="宋体"/>
        <family val="0"/>
      </rPr>
      <t>′</t>
    </r>
    <r>
      <rPr>
        <sz val="9"/>
        <rFont val="Times New Roman"/>
        <family val="1"/>
      </rPr>
      <t>784</t>
    </r>
    <r>
      <rPr>
        <sz val="9"/>
        <rFont val="宋体"/>
        <family val="0"/>
      </rPr>
      <t>″</t>
    </r>
  </si>
  <si>
    <r>
      <t>E116°34</t>
    </r>
    <r>
      <rPr>
        <sz val="9"/>
        <rFont val="宋体"/>
        <family val="0"/>
      </rPr>
      <t>′</t>
    </r>
    <r>
      <rPr>
        <sz val="9"/>
        <rFont val="Times New Roman"/>
        <family val="1"/>
      </rPr>
      <t>807</t>
    </r>
    <r>
      <rPr>
        <sz val="9"/>
        <rFont val="宋体"/>
        <family val="0"/>
      </rPr>
      <t>″</t>
    </r>
  </si>
  <si>
    <r>
      <t>N40°11</t>
    </r>
    <r>
      <rPr>
        <sz val="9"/>
        <rFont val="宋体"/>
        <family val="0"/>
      </rPr>
      <t>′</t>
    </r>
    <r>
      <rPr>
        <sz val="9"/>
        <rFont val="Times New Roman"/>
        <family val="1"/>
      </rPr>
      <t>826</t>
    </r>
    <r>
      <rPr>
        <sz val="9"/>
        <rFont val="宋体"/>
        <family val="0"/>
      </rPr>
      <t>″</t>
    </r>
  </si>
  <si>
    <t>NW4-east-2</t>
  </si>
  <si>
    <r>
      <t>N40°11</t>
    </r>
    <r>
      <rPr>
        <sz val="9"/>
        <rFont val="宋体"/>
        <family val="0"/>
      </rPr>
      <t>′</t>
    </r>
    <r>
      <rPr>
        <sz val="9"/>
        <rFont val="Times New Roman"/>
        <family val="1"/>
      </rPr>
      <t>738</t>
    </r>
    <r>
      <rPr>
        <sz val="9"/>
        <rFont val="宋体"/>
        <family val="0"/>
      </rPr>
      <t>″</t>
    </r>
  </si>
  <si>
    <r>
      <t>E116°34</t>
    </r>
    <r>
      <rPr>
        <sz val="9"/>
        <rFont val="宋体"/>
        <family val="0"/>
      </rPr>
      <t>′</t>
    </r>
    <r>
      <rPr>
        <sz val="9"/>
        <rFont val="Times New Roman"/>
        <family val="1"/>
      </rPr>
      <t>802</t>
    </r>
    <r>
      <rPr>
        <sz val="9"/>
        <rFont val="宋体"/>
        <family val="0"/>
      </rPr>
      <t>″</t>
    </r>
  </si>
  <si>
    <r>
      <t>N40°11</t>
    </r>
    <r>
      <rPr>
        <sz val="9"/>
        <rFont val="宋体"/>
        <family val="0"/>
      </rPr>
      <t>′</t>
    </r>
    <r>
      <rPr>
        <sz val="9"/>
        <rFont val="Times New Roman"/>
        <family val="1"/>
      </rPr>
      <t>736</t>
    </r>
    <r>
      <rPr>
        <sz val="9"/>
        <rFont val="宋体"/>
        <family val="0"/>
      </rPr>
      <t>″</t>
    </r>
  </si>
  <si>
    <r>
      <t>E116°34</t>
    </r>
    <r>
      <rPr>
        <sz val="9"/>
        <rFont val="宋体"/>
        <family val="0"/>
      </rPr>
      <t>′</t>
    </r>
    <r>
      <rPr>
        <sz val="9"/>
        <rFont val="Times New Roman"/>
        <family val="1"/>
      </rPr>
      <t>804</t>
    </r>
    <r>
      <rPr>
        <sz val="9"/>
        <rFont val="宋体"/>
        <family val="0"/>
      </rPr>
      <t>″</t>
    </r>
  </si>
  <si>
    <r>
      <t>N40°11</t>
    </r>
    <r>
      <rPr>
        <sz val="9"/>
        <rFont val="宋体"/>
        <family val="0"/>
      </rPr>
      <t>′</t>
    </r>
    <r>
      <rPr>
        <sz val="9"/>
        <rFont val="Times New Roman"/>
        <family val="1"/>
      </rPr>
      <t>737</t>
    </r>
    <r>
      <rPr>
        <sz val="9"/>
        <rFont val="宋体"/>
        <family val="0"/>
      </rPr>
      <t>″</t>
    </r>
  </si>
  <si>
    <r>
      <t>E116°34</t>
    </r>
    <r>
      <rPr>
        <sz val="9"/>
        <rFont val="宋体"/>
        <family val="0"/>
      </rPr>
      <t>′</t>
    </r>
    <r>
      <rPr>
        <sz val="9"/>
        <rFont val="Times New Roman"/>
        <family val="1"/>
      </rPr>
      <t>801</t>
    </r>
    <r>
      <rPr>
        <sz val="9"/>
        <rFont val="宋体"/>
        <family val="0"/>
      </rPr>
      <t>″</t>
    </r>
  </si>
  <si>
    <r>
      <t>N40°11</t>
    </r>
    <r>
      <rPr>
        <sz val="9"/>
        <rFont val="宋体"/>
        <family val="0"/>
      </rPr>
      <t>′</t>
    </r>
    <r>
      <rPr>
        <sz val="9"/>
        <rFont val="Times New Roman"/>
        <family val="1"/>
      </rPr>
      <t>733</t>
    </r>
    <r>
      <rPr>
        <sz val="9"/>
        <rFont val="宋体"/>
        <family val="0"/>
      </rPr>
      <t>″</t>
    </r>
  </si>
  <si>
    <r>
      <t>N40°11</t>
    </r>
    <r>
      <rPr>
        <sz val="9"/>
        <rFont val="宋体"/>
        <family val="0"/>
      </rPr>
      <t>′</t>
    </r>
    <r>
      <rPr>
        <sz val="9"/>
        <rFont val="Times New Roman"/>
        <family val="1"/>
      </rPr>
      <t>735</t>
    </r>
    <r>
      <rPr>
        <sz val="9"/>
        <rFont val="宋体"/>
        <family val="0"/>
      </rPr>
      <t>″</t>
    </r>
  </si>
  <si>
    <t>NW1-east</t>
  </si>
  <si>
    <r>
      <t>N40°11</t>
    </r>
    <r>
      <rPr>
        <sz val="9"/>
        <rFont val="宋体"/>
        <family val="0"/>
      </rPr>
      <t>′</t>
    </r>
    <r>
      <rPr>
        <sz val="9"/>
        <rFont val="Times New Roman"/>
        <family val="1"/>
      </rPr>
      <t>673</t>
    </r>
    <r>
      <rPr>
        <sz val="9"/>
        <rFont val="宋体"/>
        <family val="0"/>
      </rPr>
      <t>″</t>
    </r>
  </si>
  <si>
    <r>
      <t>E116°34</t>
    </r>
    <r>
      <rPr>
        <sz val="9"/>
        <rFont val="宋体"/>
        <family val="0"/>
      </rPr>
      <t>′</t>
    </r>
    <r>
      <rPr>
        <sz val="9"/>
        <rFont val="Times New Roman"/>
        <family val="1"/>
      </rPr>
      <t>023</t>
    </r>
    <r>
      <rPr>
        <sz val="9"/>
        <rFont val="宋体"/>
        <family val="0"/>
      </rPr>
      <t>″</t>
    </r>
  </si>
  <si>
    <r>
      <t>E116°34</t>
    </r>
    <r>
      <rPr>
        <sz val="9"/>
        <rFont val="宋体"/>
        <family val="0"/>
      </rPr>
      <t>′</t>
    </r>
    <r>
      <rPr>
        <sz val="9"/>
        <rFont val="Times New Roman"/>
        <family val="1"/>
      </rPr>
      <t>027</t>
    </r>
    <r>
      <rPr>
        <sz val="9"/>
        <rFont val="宋体"/>
        <family val="0"/>
      </rPr>
      <t>″</t>
    </r>
  </si>
  <si>
    <r>
      <t>E116°34</t>
    </r>
    <r>
      <rPr>
        <sz val="9"/>
        <rFont val="宋体"/>
        <family val="0"/>
      </rPr>
      <t>′</t>
    </r>
    <r>
      <rPr>
        <sz val="9"/>
        <rFont val="Times New Roman"/>
        <family val="1"/>
      </rPr>
      <t>046</t>
    </r>
    <r>
      <rPr>
        <sz val="9"/>
        <rFont val="宋体"/>
        <family val="0"/>
      </rPr>
      <t>″</t>
    </r>
  </si>
  <si>
    <r>
      <t>E116°34</t>
    </r>
    <r>
      <rPr>
        <sz val="9"/>
        <rFont val="宋体"/>
        <family val="0"/>
      </rPr>
      <t>′</t>
    </r>
    <r>
      <rPr>
        <sz val="9"/>
        <rFont val="Times New Roman"/>
        <family val="1"/>
      </rPr>
      <t>045</t>
    </r>
    <r>
      <rPr>
        <sz val="9"/>
        <rFont val="宋体"/>
        <family val="0"/>
      </rPr>
      <t>″</t>
    </r>
  </si>
  <si>
    <r>
      <t>E116°34</t>
    </r>
    <r>
      <rPr>
        <sz val="9"/>
        <rFont val="宋体"/>
        <family val="0"/>
      </rPr>
      <t>′</t>
    </r>
    <r>
      <rPr>
        <sz val="9"/>
        <rFont val="Times New Roman"/>
        <family val="1"/>
      </rPr>
      <t>078</t>
    </r>
    <r>
      <rPr>
        <sz val="9"/>
        <rFont val="宋体"/>
        <family val="0"/>
      </rPr>
      <t>″</t>
    </r>
  </si>
  <si>
    <r>
      <t>E116°34</t>
    </r>
    <r>
      <rPr>
        <sz val="9"/>
        <rFont val="宋体"/>
        <family val="0"/>
      </rPr>
      <t>′</t>
    </r>
    <r>
      <rPr>
        <sz val="9"/>
        <rFont val="Times New Roman"/>
        <family val="1"/>
      </rPr>
      <t>082</t>
    </r>
    <r>
      <rPr>
        <sz val="9"/>
        <rFont val="宋体"/>
        <family val="0"/>
      </rPr>
      <t>″</t>
    </r>
  </si>
  <si>
    <r>
      <t>E116°34</t>
    </r>
    <r>
      <rPr>
        <sz val="9"/>
        <rFont val="宋体"/>
        <family val="0"/>
      </rPr>
      <t>′</t>
    </r>
    <r>
      <rPr>
        <sz val="9"/>
        <rFont val="Times New Roman"/>
        <family val="1"/>
      </rPr>
      <t>071</t>
    </r>
    <r>
      <rPr>
        <sz val="9"/>
        <rFont val="宋体"/>
        <family val="0"/>
      </rPr>
      <t>″</t>
    </r>
  </si>
  <si>
    <t>NW1-west</t>
  </si>
  <si>
    <r>
      <t>N40°11</t>
    </r>
    <r>
      <rPr>
        <sz val="9"/>
        <rFont val="宋体"/>
        <family val="0"/>
      </rPr>
      <t>′</t>
    </r>
    <r>
      <rPr>
        <sz val="9"/>
        <rFont val="Times New Roman"/>
        <family val="1"/>
      </rPr>
      <t>655</t>
    </r>
    <r>
      <rPr>
        <sz val="9"/>
        <rFont val="宋体"/>
        <family val="0"/>
      </rPr>
      <t>″</t>
    </r>
  </si>
  <si>
    <r>
      <t>E116°33</t>
    </r>
    <r>
      <rPr>
        <sz val="9"/>
        <rFont val="宋体"/>
        <family val="0"/>
      </rPr>
      <t>′</t>
    </r>
    <r>
      <rPr>
        <sz val="9"/>
        <rFont val="Times New Roman"/>
        <family val="1"/>
      </rPr>
      <t>961</t>
    </r>
    <r>
      <rPr>
        <sz val="9"/>
        <rFont val="宋体"/>
        <family val="0"/>
      </rPr>
      <t>″</t>
    </r>
  </si>
  <si>
    <r>
      <t>N40°11</t>
    </r>
    <r>
      <rPr>
        <sz val="9"/>
        <rFont val="宋体"/>
        <family val="0"/>
      </rPr>
      <t>′</t>
    </r>
    <r>
      <rPr>
        <sz val="9"/>
        <rFont val="Times New Roman"/>
        <family val="1"/>
      </rPr>
      <t>661</t>
    </r>
    <r>
      <rPr>
        <sz val="9"/>
        <rFont val="宋体"/>
        <family val="0"/>
      </rPr>
      <t>″</t>
    </r>
  </si>
  <si>
    <r>
      <t>E116°33</t>
    </r>
    <r>
      <rPr>
        <sz val="9"/>
        <rFont val="宋体"/>
        <family val="0"/>
      </rPr>
      <t>′</t>
    </r>
    <r>
      <rPr>
        <sz val="9"/>
        <rFont val="Times New Roman"/>
        <family val="1"/>
      </rPr>
      <t>985</t>
    </r>
    <r>
      <rPr>
        <sz val="9"/>
        <rFont val="宋体"/>
        <family val="0"/>
      </rPr>
      <t>″</t>
    </r>
  </si>
  <si>
    <r>
      <t>N40°11</t>
    </r>
    <r>
      <rPr>
        <sz val="9"/>
        <rFont val="宋体"/>
        <family val="0"/>
      </rPr>
      <t>′</t>
    </r>
    <r>
      <rPr>
        <sz val="9"/>
        <rFont val="Times New Roman"/>
        <family val="1"/>
      </rPr>
      <t>667</t>
    </r>
    <r>
      <rPr>
        <sz val="9"/>
        <rFont val="宋体"/>
        <family val="0"/>
      </rPr>
      <t>″</t>
    </r>
  </si>
  <si>
    <r>
      <t>E116°33</t>
    </r>
    <r>
      <rPr>
        <sz val="9"/>
        <rFont val="宋体"/>
        <family val="0"/>
      </rPr>
      <t>′</t>
    </r>
    <r>
      <rPr>
        <sz val="9"/>
        <rFont val="Times New Roman"/>
        <family val="1"/>
      </rPr>
      <t>979</t>
    </r>
    <r>
      <rPr>
        <sz val="9"/>
        <rFont val="宋体"/>
        <family val="0"/>
      </rPr>
      <t>″</t>
    </r>
  </si>
  <si>
    <r>
      <t>E116°33</t>
    </r>
    <r>
      <rPr>
        <sz val="9"/>
        <rFont val="宋体"/>
        <family val="0"/>
      </rPr>
      <t>′</t>
    </r>
    <r>
      <rPr>
        <sz val="9"/>
        <rFont val="Times New Roman"/>
        <family val="1"/>
      </rPr>
      <t>997</t>
    </r>
    <r>
      <rPr>
        <sz val="9"/>
        <rFont val="宋体"/>
        <family val="0"/>
      </rPr>
      <t>″</t>
    </r>
  </si>
  <si>
    <r>
      <t>E116°33</t>
    </r>
    <r>
      <rPr>
        <sz val="9"/>
        <rFont val="宋体"/>
        <family val="0"/>
      </rPr>
      <t>′</t>
    </r>
    <r>
      <rPr>
        <sz val="9"/>
        <rFont val="Times New Roman"/>
        <family val="1"/>
      </rPr>
      <t>996</t>
    </r>
    <r>
      <rPr>
        <sz val="9"/>
        <rFont val="宋体"/>
        <family val="0"/>
      </rPr>
      <t>″</t>
    </r>
  </si>
  <si>
    <r>
      <t>E116°33</t>
    </r>
    <r>
      <rPr>
        <sz val="9"/>
        <rFont val="宋体"/>
        <family val="0"/>
      </rPr>
      <t>′</t>
    </r>
    <r>
      <rPr>
        <sz val="9"/>
        <rFont val="Times New Roman"/>
        <family val="1"/>
      </rPr>
      <t>012</t>
    </r>
    <r>
      <rPr>
        <sz val="9"/>
        <rFont val="宋体"/>
        <family val="0"/>
      </rPr>
      <t>″</t>
    </r>
  </si>
  <si>
    <r>
      <t>E116°33</t>
    </r>
    <r>
      <rPr>
        <sz val="9"/>
        <rFont val="宋体"/>
        <family val="0"/>
      </rPr>
      <t>′</t>
    </r>
    <r>
      <rPr>
        <sz val="9"/>
        <rFont val="Times New Roman"/>
        <family val="1"/>
      </rPr>
      <t>008</t>
    </r>
    <r>
      <rPr>
        <sz val="9"/>
        <rFont val="宋体"/>
        <family val="0"/>
      </rPr>
      <t>″</t>
    </r>
  </si>
  <si>
    <r>
      <t>E116°33</t>
    </r>
    <r>
      <rPr>
        <sz val="9"/>
        <rFont val="宋体"/>
        <family val="0"/>
      </rPr>
      <t>′</t>
    </r>
    <r>
      <rPr>
        <sz val="9"/>
        <rFont val="Times New Roman"/>
        <family val="1"/>
      </rPr>
      <t>000</t>
    </r>
    <r>
      <rPr>
        <sz val="9"/>
        <rFont val="宋体"/>
        <family val="0"/>
      </rPr>
      <t>″</t>
    </r>
  </si>
  <si>
    <r>
      <t xml:space="preserve">          1</t>
    </r>
    <r>
      <rPr>
        <sz val="9"/>
        <rFont val="宋体"/>
        <family val="0"/>
      </rPr>
      <t>：</t>
    </r>
    <r>
      <rPr>
        <sz val="9"/>
        <rFont val="Times New Roman"/>
        <family val="1"/>
      </rPr>
      <t xml:space="preserve"> the unit of width and length of leaf is cm;   0, 3, 6, 9, 12, 15, 18  ….. Seperately is the length to base.</t>
    </r>
  </si>
  <si>
    <r>
      <t xml:space="preserve">                     main stem</t>
    </r>
    <r>
      <rPr>
        <sz val="9"/>
        <rFont val="宋体"/>
        <family val="0"/>
      </rPr>
      <t>——</t>
    </r>
    <r>
      <rPr>
        <sz val="9"/>
        <rFont val="Times New Roman"/>
        <family val="1"/>
      </rPr>
      <t>is the stem shoot up from seed</t>
    </r>
    <r>
      <rPr>
        <sz val="9"/>
        <rFont val="宋体"/>
        <family val="0"/>
      </rPr>
      <t>；</t>
    </r>
  </si>
  <si>
    <r>
      <t xml:space="preserve">                    middle tiller</t>
    </r>
    <r>
      <rPr>
        <sz val="9"/>
        <rFont val="宋体"/>
        <family val="0"/>
      </rPr>
      <t>——</t>
    </r>
    <r>
      <rPr>
        <sz val="9"/>
        <rFont val="Times New Roman"/>
        <family val="1"/>
      </rPr>
      <t>the tiller breed up from the main stem in middle stage, tassel or not decided by the variety and fertility and irrigation condition</t>
    </r>
  </si>
  <si>
    <t>middle tiller 3</t>
  </si>
  <si>
    <t>middle tiller 4</t>
  </si>
  <si>
    <t>middle tiller 2</t>
  </si>
  <si>
    <t>stem number</t>
  </si>
  <si>
    <t>main stem 1</t>
  </si>
  <si>
    <t>middle tiller 1</t>
  </si>
  <si>
    <t>main stem 3</t>
  </si>
  <si>
    <t>main stem 4</t>
  </si>
  <si>
    <t>main stem 5</t>
  </si>
  <si>
    <t>main stem 6</t>
  </si>
  <si>
    <t>main stem 7</t>
  </si>
  <si>
    <t>main stem 2</t>
  </si>
  <si>
    <t>main stem 8</t>
  </si>
  <si>
    <t>main stem 9</t>
  </si>
  <si>
    <t>main stem 10</t>
  </si>
  <si>
    <t>main stem 11</t>
  </si>
  <si>
    <t>middle tiller 5</t>
  </si>
  <si>
    <t>main stem 12</t>
  </si>
  <si>
    <t>middle tiller 6</t>
  </si>
  <si>
    <t>main stem 13</t>
  </si>
  <si>
    <t>main stem 14</t>
  </si>
  <si>
    <t>middle tiller 7</t>
  </si>
  <si>
    <t>middle tiller 8</t>
  </si>
  <si>
    <t>middle tiller 9</t>
  </si>
  <si>
    <t>main stem 15</t>
  </si>
  <si>
    <r>
      <t>低位蘖</t>
    </r>
    <r>
      <rPr>
        <sz val="9"/>
        <rFont val="Times New Roman"/>
        <family val="1"/>
      </rPr>
      <t>8</t>
    </r>
  </si>
  <si>
    <t>main stem 16</t>
  </si>
  <si>
    <t>main stem 17</t>
  </si>
  <si>
    <t>main stem 18</t>
  </si>
  <si>
    <t>middle tiller 10</t>
  </si>
  <si>
    <t>middle tiller 11</t>
  </si>
  <si>
    <t>stem inclination</t>
  </si>
  <si>
    <t>middle tiller 4</t>
  </si>
  <si>
    <t>mian stem 6</t>
  </si>
  <si>
    <t>stem number</t>
  </si>
  <si>
    <t>main stem 1</t>
  </si>
  <si>
    <t>main stem 2</t>
  </si>
  <si>
    <t>main stem 3</t>
  </si>
  <si>
    <t>main stem 4</t>
  </si>
  <si>
    <t>mian stem 1</t>
  </si>
  <si>
    <t>middle tiller 3</t>
  </si>
  <si>
    <t>mian stem 5</t>
  </si>
  <si>
    <t>middle tiller 1</t>
  </si>
  <si>
    <t>40 holes</t>
  </si>
  <si>
    <t>33 hole</t>
  </si>
  <si>
    <t xml:space="preserve">                    bottom tiller ——the bigger tiller breed up for the main stem in primary stage, most of them could be tassel</t>
  </si>
  <si>
    <r>
      <t xml:space="preserve">         2</t>
    </r>
    <r>
      <rPr>
        <sz val="9"/>
        <rFont val="宋体"/>
        <family val="0"/>
      </rPr>
      <t>：</t>
    </r>
    <r>
      <rPr>
        <sz val="9"/>
        <rFont val="Times New Roman"/>
        <family val="1"/>
      </rPr>
      <t xml:space="preserve"> divide the wheat colony to main stem, bottom tiller, middle tiller, high tiller</t>
    </r>
  </si>
  <si>
    <t>bottom tiller 1</t>
  </si>
  <si>
    <t>bottom tiller2</t>
  </si>
  <si>
    <t>bottom level tiller 3</t>
  </si>
  <si>
    <t>bottom level tiller 4</t>
  </si>
  <si>
    <t>bottom tiller 5</t>
  </si>
  <si>
    <t>bottom tiller 2</t>
  </si>
  <si>
    <t>bottom tiller 3</t>
  </si>
  <si>
    <t>bottom tiller 4</t>
  </si>
  <si>
    <t>bottom tiller 9</t>
  </si>
  <si>
    <t>bottom tiller 10</t>
  </si>
  <si>
    <t>bottom tiller 11</t>
  </si>
  <si>
    <t>top tiller 2</t>
  </si>
  <si>
    <t>top tiller 1</t>
  </si>
  <si>
    <t>top level tiller 1</t>
  </si>
  <si>
    <t>top level tiller 2</t>
  </si>
  <si>
    <t>top tiller 3</t>
  </si>
  <si>
    <t>top tiller 4</t>
  </si>
  <si>
    <t>top tiller 5</t>
  </si>
  <si>
    <t>top tiller 6</t>
  </si>
  <si>
    <t>top tiller 7</t>
  </si>
  <si>
    <t xml:space="preserve">                     top tiller——the tiller breed up from the main stem or from the primary stage tiller, most of them could not tassel,but could tassel if it has good fertilizer and irrigating condition and good sunlit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</si>
</sst>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0_);[Red]\(0.0000\)"/>
    <numFmt numFmtId="179" formatCode="0.00_ "/>
    <numFmt numFmtId="180" formatCode="0.000_);[Red]\(0.000\)"/>
    <numFmt numFmtId="181" formatCode="0_ "/>
    <numFmt numFmtId="182" formatCode="0.00000_ "/>
    <numFmt numFmtId="183" formatCode="m/d"/>
  </numFmts>
  <fonts count="4">
    <font>
      <sz val="12"/>
      <name val="宋体"/>
      <family val="0"/>
    </font>
    <font>
      <sz val="9"/>
      <name val="宋体"/>
      <family val="0"/>
    </font>
    <font>
      <sz val="9"/>
      <name val="Times New Roman"/>
      <family val="1"/>
    </font>
    <font>
      <sz val="9"/>
      <color indexed="10"/>
      <name val="宋体"/>
      <family val="0"/>
    </font>
  </fonts>
  <fills count="3">
    <fill>
      <patternFill/>
    </fill>
    <fill>
      <patternFill patternType="gray125"/>
    </fill>
    <fill>
      <patternFill patternType="solid">
        <fgColor indexed="9"/>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xf>
    <xf numFmtId="0" fontId="2" fillId="0" borderId="0" xfId="0" applyFont="1" applyAlignment="1">
      <alignment/>
    </xf>
    <xf numFmtId="0" fontId="1" fillId="0" borderId="0" xfId="0" applyFont="1" applyAlignment="1">
      <alignment/>
    </xf>
    <xf numFmtId="0" fontId="1" fillId="2" borderId="0" xfId="0" applyFont="1" applyFill="1" applyAlignment="1">
      <alignment/>
    </xf>
    <xf numFmtId="0" fontId="1" fillId="0" borderId="0" xfId="0" applyFont="1" applyFill="1" applyAlignment="1">
      <alignment horizontal="center"/>
    </xf>
    <xf numFmtId="177" fontId="1" fillId="2" borderId="0" xfId="0" applyNumberFormat="1" applyFont="1" applyFill="1" applyAlignment="1">
      <alignment/>
    </xf>
    <xf numFmtId="177" fontId="2" fillId="0" borderId="0" xfId="0" applyNumberFormat="1" applyFont="1" applyAlignment="1">
      <alignment/>
    </xf>
    <xf numFmtId="178" fontId="1" fillId="2" borderId="0" xfId="0" applyNumberFormat="1" applyFont="1" applyFill="1" applyAlignment="1">
      <alignment/>
    </xf>
    <xf numFmtId="178" fontId="2" fillId="0" borderId="0" xfId="0" applyNumberFormat="1" applyFont="1" applyAlignment="1">
      <alignment/>
    </xf>
    <xf numFmtId="0" fontId="1" fillId="0" borderId="0" xfId="0" applyFont="1" applyFill="1" applyAlignment="1">
      <alignment/>
    </xf>
    <xf numFmtId="0" fontId="2" fillId="0" borderId="0" xfId="0" applyFont="1" applyFill="1" applyAlignment="1">
      <alignment horizontal="center"/>
    </xf>
    <xf numFmtId="0" fontId="1" fillId="0" borderId="0" xfId="0" applyFont="1" applyFill="1" applyAlignment="1">
      <alignment/>
    </xf>
    <xf numFmtId="0" fontId="2" fillId="0" borderId="0" xfId="0" applyFont="1" applyFill="1" applyAlignment="1">
      <alignment/>
    </xf>
    <xf numFmtId="177" fontId="2" fillId="0" borderId="0" xfId="0" applyNumberFormat="1" applyFont="1" applyFill="1" applyAlignment="1">
      <alignment/>
    </xf>
    <xf numFmtId="178" fontId="2" fillId="0" borderId="0" xfId="0" applyNumberFormat="1" applyFont="1" applyFill="1" applyAlignment="1">
      <alignment/>
    </xf>
    <xf numFmtId="177" fontId="1" fillId="0" borderId="0" xfId="0" applyNumberFormat="1" applyFont="1" applyFill="1" applyAlignment="1">
      <alignment/>
    </xf>
    <xf numFmtId="178" fontId="1" fillId="0" borderId="0" xfId="0" applyNumberFormat="1" applyFont="1" applyFill="1" applyAlignment="1">
      <alignment/>
    </xf>
    <xf numFmtId="0" fontId="2" fillId="0" borderId="0" xfId="0" applyFont="1" applyFill="1" applyAlignment="1">
      <alignment/>
    </xf>
    <xf numFmtId="177" fontId="2" fillId="0" borderId="0" xfId="0" applyNumberFormat="1" applyFont="1" applyFill="1" applyAlignment="1">
      <alignment/>
    </xf>
    <xf numFmtId="178" fontId="2" fillId="0" borderId="0" xfId="0" applyNumberFormat="1" applyFont="1" applyFill="1" applyAlignment="1">
      <alignment/>
    </xf>
    <xf numFmtId="0" fontId="3" fillId="0" borderId="0" xfId="0" applyFont="1" applyFill="1" applyAlignment="1">
      <alignment/>
    </xf>
    <xf numFmtId="0" fontId="2" fillId="0" borderId="0" xfId="0" applyFont="1" applyAlignment="1">
      <alignment horizontal="center" shrinkToFit="1"/>
    </xf>
    <xf numFmtId="0" fontId="2" fillId="0" borderId="0" xfId="0" applyFont="1" applyAlignment="1">
      <alignment horizontal="left"/>
    </xf>
    <xf numFmtId="0" fontId="2" fillId="0" borderId="0" xfId="0" applyFont="1" applyAlignment="1">
      <alignment horizontal="center" wrapText="1"/>
    </xf>
    <xf numFmtId="0" fontId="1" fillId="0" borderId="0" xfId="0" applyFont="1" applyAlignment="1">
      <alignment horizontal="center" shrinkToFit="1"/>
    </xf>
    <xf numFmtId="0" fontId="1" fillId="0" borderId="0" xfId="0" applyFont="1" applyAlignment="1">
      <alignment horizontal="left"/>
    </xf>
    <xf numFmtId="0" fontId="2" fillId="0" borderId="0" xfId="0" applyFont="1" applyFill="1" applyBorder="1" applyAlignment="1">
      <alignment/>
    </xf>
    <xf numFmtId="0" fontId="1" fillId="0" borderId="0" xfId="0" applyFont="1" applyAlignment="1">
      <alignment/>
    </xf>
    <xf numFmtId="176" fontId="2" fillId="0" borderId="0" xfId="0" applyNumberFormat="1" applyFont="1" applyAlignment="1">
      <alignment/>
    </xf>
    <xf numFmtId="176" fontId="1" fillId="0" borderId="0" xfId="0" applyNumberFormat="1" applyFont="1" applyAlignment="1">
      <alignment/>
    </xf>
    <xf numFmtId="0" fontId="2" fillId="0" borderId="0" xfId="0" applyFont="1" applyAlignment="1">
      <alignment/>
    </xf>
    <xf numFmtId="0" fontId="2" fillId="0" borderId="0" xfId="0" applyFont="1" applyAlignment="1">
      <alignment horizontal="left" shrinkToFit="1"/>
    </xf>
    <xf numFmtId="0" fontId="1" fillId="0" borderId="0" xfId="0" applyFont="1" applyAlignment="1">
      <alignment horizontal="left" shrinkToFit="1"/>
    </xf>
    <xf numFmtId="0" fontId="2" fillId="0" borderId="0" xfId="0" applyFont="1" applyAlignment="1">
      <alignment horizontal="center" shrinkToFit="1"/>
    </xf>
    <xf numFmtId="0" fontId="1" fillId="0" borderId="0" xfId="0" applyFont="1" applyAlignment="1">
      <alignment horizontal="center" shrinkToFit="1"/>
    </xf>
    <xf numFmtId="0" fontId="2" fillId="0" borderId="0" xfId="0" applyFont="1" applyAlignment="1">
      <alignment horizontal="center"/>
    </xf>
    <xf numFmtId="0" fontId="1"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6"/>
  <sheetViews>
    <sheetView workbookViewId="0" topLeftCell="A1">
      <selection activeCell="E14" sqref="E14"/>
    </sheetView>
  </sheetViews>
  <sheetFormatPr defaultColWidth="9.00390625" defaultRowHeight="14.25"/>
  <cols>
    <col min="1" max="16384" width="9.00390625" style="3" customWidth="1"/>
  </cols>
  <sheetData>
    <row r="1" s="32" customFormat="1" ht="12">
      <c r="A1" s="31" t="s">
        <v>236</v>
      </c>
    </row>
    <row r="2" s="30" customFormat="1" ht="12">
      <c r="A2" s="31" t="s">
        <v>285</v>
      </c>
    </row>
    <row r="3" s="30" customFormat="1" ht="12">
      <c r="A3" s="33" t="s">
        <v>237</v>
      </c>
    </row>
    <row r="4" s="30" customFormat="1" ht="12">
      <c r="A4" s="33" t="s">
        <v>284</v>
      </c>
    </row>
    <row r="5" s="30" customFormat="1" ht="12">
      <c r="A5" s="33" t="s">
        <v>238</v>
      </c>
    </row>
    <row r="6" s="29" customFormat="1" ht="12">
      <c r="A6" s="29" t="s">
        <v>306</v>
      </c>
    </row>
    <row r="7" s="30" customFormat="1" ht="11.25"/>
  </sheetData>
  <mergeCells count="7">
    <mergeCell ref="A6:IV6"/>
    <mergeCell ref="A7:IV7"/>
    <mergeCell ref="A2:IV2"/>
    <mergeCell ref="A1:IV1"/>
    <mergeCell ref="A3:IV3"/>
    <mergeCell ref="A4:IV4"/>
    <mergeCell ref="A5:IV5"/>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C189"/>
  <sheetViews>
    <sheetView workbookViewId="0" topLeftCell="A38">
      <selection activeCell="B1" sqref="B1:B16384"/>
    </sheetView>
  </sheetViews>
  <sheetFormatPr defaultColWidth="9.00390625" defaultRowHeight="14.25"/>
  <cols>
    <col min="1" max="1" width="5.75390625" style="1" customWidth="1"/>
    <col min="2" max="2" width="5.625" style="1" customWidth="1"/>
    <col min="3" max="16384" width="5.625" style="7" customWidth="1"/>
  </cols>
  <sheetData>
    <row r="1" spans="1:13" ht="24">
      <c r="A1" s="25" t="s">
        <v>91</v>
      </c>
      <c r="B1" s="26" t="s">
        <v>242</v>
      </c>
      <c r="C1" s="13" t="s">
        <v>89</v>
      </c>
      <c r="D1" s="13" t="s">
        <v>90</v>
      </c>
      <c r="E1" s="7">
        <v>0</v>
      </c>
      <c r="F1" s="7">
        <v>3</v>
      </c>
      <c r="G1" s="7">
        <v>6</v>
      </c>
      <c r="H1" s="7">
        <v>9</v>
      </c>
      <c r="I1" s="7">
        <v>12</v>
      </c>
      <c r="J1" s="7">
        <v>15</v>
      </c>
      <c r="K1" s="7">
        <v>18</v>
      </c>
      <c r="L1" s="7">
        <v>21</v>
      </c>
      <c r="M1" s="13" t="s">
        <v>1</v>
      </c>
    </row>
    <row r="2" spans="5:29" ht="12">
      <c r="E2" s="13" t="s">
        <v>8</v>
      </c>
      <c r="F2" s="13" t="s">
        <v>9</v>
      </c>
      <c r="G2" s="13" t="s">
        <v>10</v>
      </c>
      <c r="H2" s="13" t="s">
        <v>11</v>
      </c>
      <c r="I2" s="13" t="s">
        <v>12</v>
      </c>
      <c r="J2" s="13" t="s">
        <v>13</v>
      </c>
      <c r="K2" s="13" t="s">
        <v>14</v>
      </c>
      <c r="L2" s="13" t="s">
        <v>15</v>
      </c>
      <c r="M2" s="13" t="s">
        <v>16</v>
      </c>
      <c r="N2" s="20" t="s">
        <v>17</v>
      </c>
      <c r="O2" s="21" t="s">
        <v>18</v>
      </c>
      <c r="P2" s="20" t="s">
        <v>19</v>
      </c>
      <c r="Q2" s="22" t="s">
        <v>20</v>
      </c>
      <c r="R2" s="20" t="s">
        <v>21</v>
      </c>
      <c r="S2" s="22" t="s">
        <v>22</v>
      </c>
      <c r="T2" s="20" t="s">
        <v>23</v>
      </c>
      <c r="U2" s="21" t="s">
        <v>24</v>
      </c>
      <c r="V2" s="20" t="s">
        <v>25</v>
      </c>
      <c r="W2" s="21" t="s">
        <v>26</v>
      </c>
      <c r="X2" s="20" t="s">
        <v>27</v>
      </c>
      <c r="Y2" s="21" t="s">
        <v>28</v>
      </c>
      <c r="Z2" s="20" t="s">
        <v>29</v>
      </c>
      <c r="AA2" s="21" t="s">
        <v>30</v>
      </c>
      <c r="AB2" s="20" t="s">
        <v>31</v>
      </c>
      <c r="AC2" s="21" t="s">
        <v>32</v>
      </c>
    </row>
    <row r="3" spans="1:23" ht="12">
      <c r="A3" s="2" t="s">
        <v>116</v>
      </c>
      <c r="B3" s="2" t="s">
        <v>243</v>
      </c>
      <c r="C3" s="7">
        <v>1</v>
      </c>
      <c r="E3" s="7">
        <v>0.7</v>
      </c>
      <c r="F3" s="7">
        <v>0.8</v>
      </c>
      <c r="G3" s="7">
        <v>0.83</v>
      </c>
      <c r="H3" s="7">
        <v>0.7</v>
      </c>
      <c r="I3" s="7">
        <v>0.3</v>
      </c>
      <c r="M3" s="7">
        <v>13.9</v>
      </c>
      <c r="N3" s="7">
        <v>0</v>
      </c>
      <c r="O3" s="7">
        <f>0.5*E3/M3</f>
        <v>0.02517985611510791</v>
      </c>
      <c r="P3" s="7">
        <f>3/M3</f>
        <v>0.2158273381294964</v>
      </c>
      <c r="Q3" s="7">
        <f>0.5*F3/M3</f>
        <v>0.02877697841726619</v>
      </c>
      <c r="R3" s="7">
        <f>6/M3</f>
        <v>0.4316546762589928</v>
      </c>
      <c r="S3" s="7">
        <f>0.5*G3/M3</f>
        <v>0.029856115107913667</v>
      </c>
      <c r="T3" s="7">
        <f>9/M3</f>
        <v>0.6474820143884892</v>
      </c>
      <c r="U3" s="7">
        <f>0.5*H3/M3</f>
        <v>0.02517985611510791</v>
      </c>
      <c r="V3" s="7">
        <f>12/M3</f>
        <v>0.8633093525179856</v>
      </c>
      <c r="W3" s="7">
        <f>0.5*I3/M3</f>
        <v>0.010791366906474819</v>
      </c>
    </row>
    <row r="4" spans="1:27" ht="12">
      <c r="A4" s="36" t="s">
        <v>117</v>
      </c>
      <c r="B4" s="37"/>
      <c r="C4" s="7">
        <v>2</v>
      </c>
      <c r="E4" s="7">
        <v>1.05</v>
      </c>
      <c r="F4" s="7">
        <v>1.2</v>
      </c>
      <c r="G4" s="7">
        <v>1.13</v>
      </c>
      <c r="H4" s="7">
        <v>0.98</v>
      </c>
      <c r="I4" s="7">
        <v>0.7</v>
      </c>
      <c r="M4" s="7">
        <v>21</v>
      </c>
      <c r="N4" s="7">
        <v>0</v>
      </c>
      <c r="O4" s="7">
        <f aca="true" t="shared" si="0" ref="O4:O52">0.5*E4/M4</f>
        <v>0.025</v>
      </c>
      <c r="P4" s="7">
        <f aca="true" t="shared" si="1" ref="P4:P52">3/M4</f>
        <v>0.14285714285714285</v>
      </c>
      <c r="Q4" s="7">
        <f aca="true" t="shared" si="2" ref="Q4:Q52">0.5*F4/M4</f>
        <v>0.02857142857142857</v>
      </c>
      <c r="R4" s="7">
        <f aca="true" t="shared" si="3" ref="R4:R52">6/M4</f>
        <v>0.2857142857142857</v>
      </c>
      <c r="S4" s="7">
        <f aca="true" t="shared" si="4" ref="S4:S52">0.5*G4/M4</f>
        <v>0.026904761904761904</v>
      </c>
      <c r="T4" s="7">
        <f aca="true" t="shared" si="5" ref="T4:T52">9/M4</f>
        <v>0.42857142857142855</v>
      </c>
      <c r="U4" s="7">
        <f aca="true" t="shared" si="6" ref="U4:U52">0.5*H4/M4</f>
        <v>0.023333333333333334</v>
      </c>
      <c r="V4" s="7">
        <f aca="true" t="shared" si="7" ref="V4:V52">12/M4</f>
        <v>0.5714285714285714</v>
      </c>
      <c r="W4" s="7">
        <f aca="true" t="shared" si="8" ref="W4:W52">0.5*I4/M4</f>
        <v>0.016666666666666666</v>
      </c>
      <c r="X4" s="7">
        <f aca="true" t="shared" si="9" ref="X4:X51">15/M4</f>
        <v>0.7142857142857143</v>
      </c>
      <c r="Y4" s="7">
        <f aca="true" t="shared" si="10" ref="Y4:Y51">0.5*J4/M4</f>
        <v>0</v>
      </c>
      <c r="Z4" s="7">
        <f aca="true" t="shared" si="11" ref="Z4:Z51">18/M4</f>
        <v>0.8571428571428571</v>
      </c>
      <c r="AA4" s="7">
        <f aca="true" t="shared" si="12" ref="AA4:AA51">0.5*K4/M4</f>
        <v>0</v>
      </c>
    </row>
    <row r="5" spans="1:27" ht="12">
      <c r="A5" s="36" t="s">
        <v>118</v>
      </c>
      <c r="B5" s="37"/>
      <c r="C5" s="7">
        <v>3</v>
      </c>
      <c r="E5" s="7">
        <v>0.95</v>
      </c>
      <c r="F5" s="7">
        <v>1.1</v>
      </c>
      <c r="G5" s="7">
        <v>1.12</v>
      </c>
      <c r="H5" s="7">
        <v>1.05</v>
      </c>
      <c r="I5" s="7">
        <v>0.9</v>
      </c>
      <c r="J5" s="7">
        <v>0.63</v>
      </c>
      <c r="M5" s="7">
        <v>20.3</v>
      </c>
      <c r="N5" s="7">
        <v>0</v>
      </c>
      <c r="O5" s="7">
        <f t="shared" si="0"/>
        <v>0.023399014778325122</v>
      </c>
      <c r="P5" s="7">
        <f t="shared" si="1"/>
        <v>0.14778325123152708</v>
      </c>
      <c r="Q5" s="7">
        <f t="shared" si="2"/>
        <v>0.027093596059113302</v>
      </c>
      <c r="R5" s="7">
        <f t="shared" si="3"/>
        <v>0.29556650246305416</v>
      </c>
      <c r="S5" s="7">
        <f t="shared" si="4"/>
        <v>0.027586206896551727</v>
      </c>
      <c r="T5" s="7">
        <f t="shared" si="5"/>
        <v>0.44334975369458124</v>
      </c>
      <c r="U5" s="7">
        <f t="shared" si="6"/>
        <v>0.02586206896551724</v>
      </c>
      <c r="V5" s="7">
        <f t="shared" si="7"/>
        <v>0.5911330049261083</v>
      </c>
      <c r="W5" s="7">
        <f t="shared" si="8"/>
        <v>0.022167487684729065</v>
      </c>
      <c r="X5" s="7">
        <f t="shared" si="9"/>
        <v>0.7389162561576355</v>
      </c>
      <c r="Y5" s="7">
        <f t="shared" si="10"/>
        <v>0.015517241379310345</v>
      </c>
      <c r="Z5" s="7">
        <f t="shared" si="11"/>
        <v>0.8866995073891625</v>
      </c>
      <c r="AA5" s="7">
        <f t="shared" si="12"/>
        <v>0</v>
      </c>
    </row>
    <row r="6" spans="3:27" ht="11.25">
      <c r="C6" s="7">
        <v>4</v>
      </c>
      <c r="E6" s="7">
        <v>0.95</v>
      </c>
      <c r="F6" s="7">
        <v>1.13</v>
      </c>
      <c r="G6" s="7">
        <v>1.12</v>
      </c>
      <c r="H6" s="7">
        <v>1</v>
      </c>
      <c r="I6" s="7">
        <v>0.81</v>
      </c>
      <c r="J6" s="7">
        <v>0.5</v>
      </c>
      <c r="M6" s="7">
        <v>19.4</v>
      </c>
      <c r="N6" s="7">
        <v>0</v>
      </c>
      <c r="O6" s="7">
        <f t="shared" si="0"/>
        <v>0.024484536082474227</v>
      </c>
      <c r="P6" s="7">
        <f t="shared" si="1"/>
        <v>0.15463917525773196</v>
      </c>
      <c r="Q6" s="7">
        <f t="shared" si="2"/>
        <v>0.029123711340206186</v>
      </c>
      <c r="R6" s="7">
        <f t="shared" si="3"/>
        <v>0.30927835051546393</v>
      </c>
      <c r="S6" s="7">
        <f t="shared" si="4"/>
        <v>0.028865979381443304</v>
      </c>
      <c r="T6" s="7">
        <f t="shared" si="5"/>
        <v>0.4639175257731959</v>
      </c>
      <c r="U6" s="7">
        <f t="shared" si="6"/>
        <v>0.025773195876288662</v>
      </c>
      <c r="V6" s="7">
        <f t="shared" si="7"/>
        <v>0.6185567010309279</v>
      </c>
      <c r="W6" s="7">
        <f t="shared" si="8"/>
        <v>0.020876288659793817</v>
      </c>
      <c r="X6" s="7">
        <f t="shared" si="9"/>
        <v>0.7731958762886598</v>
      </c>
      <c r="Y6" s="7">
        <f t="shared" si="10"/>
        <v>0.012886597938144331</v>
      </c>
      <c r="Z6" s="7">
        <f t="shared" si="11"/>
        <v>0.9278350515463918</v>
      </c>
      <c r="AA6" s="7">
        <f t="shared" si="12"/>
        <v>0</v>
      </c>
    </row>
    <row r="7" spans="3:23" ht="11.25">
      <c r="C7" s="7">
        <v>5</v>
      </c>
      <c r="E7" s="7">
        <v>0.7</v>
      </c>
      <c r="F7" s="7">
        <v>1.25</v>
      </c>
      <c r="G7" s="7">
        <v>1.1</v>
      </c>
      <c r="H7" s="7">
        <v>0.7</v>
      </c>
      <c r="M7" s="7">
        <v>14.3</v>
      </c>
      <c r="N7" s="7">
        <v>0</v>
      </c>
      <c r="O7" s="7">
        <f t="shared" si="0"/>
        <v>0.024475524475524472</v>
      </c>
      <c r="P7" s="7">
        <f t="shared" si="1"/>
        <v>0.2097902097902098</v>
      </c>
      <c r="Q7" s="7">
        <f t="shared" si="2"/>
        <v>0.043706293706293704</v>
      </c>
      <c r="R7" s="7">
        <f t="shared" si="3"/>
        <v>0.4195804195804196</v>
      </c>
      <c r="S7" s="7">
        <f t="shared" si="4"/>
        <v>0.038461538461538464</v>
      </c>
      <c r="T7" s="7">
        <f t="shared" si="5"/>
        <v>0.6293706293706294</v>
      </c>
      <c r="U7" s="7">
        <f t="shared" si="6"/>
        <v>0.024475524475524472</v>
      </c>
      <c r="V7" s="7">
        <f t="shared" si="7"/>
        <v>0.8391608391608392</v>
      </c>
      <c r="W7" s="7">
        <f t="shared" si="8"/>
        <v>0</v>
      </c>
    </row>
    <row r="8" spans="2:23" ht="12">
      <c r="B8" s="2" t="s">
        <v>286</v>
      </c>
      <c r="C8" s="7">
        <v>1</v>
      </c>
      <c r="E8" s="7">
        <v>0.7</v>
      </c>
      <c r="F8" s="7">
        <v>0.85</v>
      </c>
      <c r="G8" s="7">
        <v>0.87</v>
      </c>
      <c r="H8" s="7">
        <v>0.7</v>
      </c>
      <c r="M8" s="7">
        <v>14.4</v>
      </c>
      <c r="N8" s="7">
        <v>0</v>
      </c>
      <c r="O8" s="7">
        <f t="shared" si="0"/>
        <v>0.024305555555555552</v>
      </c>
      <c r="P8" s="7">
        <f t="shared" si="1"/>
        <v>0.20833333333333331</v>
      </c>
      <c r="Q8" s="7">
        <f t="shared" si="2"/>
        <v>0.029513888888888888</v>
      </c>
      <c r="R8" s="7">
        <f t="shared" si="3"/>
        <v>0.41666666666666663</v>
      </c>
      <c r="S8" s="7">
        <f t="shared" si="4"/>
        <v>0.030208333333333334</v>
      </c>
      <c r="T8" s="7">
        <f t="shared" si="5"/>
        <v>0.625</v>
      </c>
      <c r="U8" s="7">
        <f t="shared" si="6"/>
        <v>0.024305555555555552</v>
      </c>
      <c r="V8" s="7">
        <f t="shared" si="7"/>
        <v>0.8333333333333333</v>
      </c>
      <c r="W8" s="7">
        <f t="shared" si="8"/>
        <v>0</v>
      </c>
    </row>
    <row r="9" spans="1:27" ht="12">
      <c r="A9" s="38" t="s">
        <v>119</v>
      </c>
      <c r="B9" s="39"/>
      <c r="C9" s="7">
        <v>2</v>
      </c>
      <c r="E9" s="7">
        <v>0.85</v>
      </c>
      <c r="F9" s="7">
        <v>0.95</v>
      </c>
      <c r="G9" s="7">
        <v>0.98</v>
      </c>
      <c r="H9" s="7">
        <v>0.9</v>
      </c>
      <c r="I9" s="7">
        <v>0.7</v>
      </c>
      <c r="J9" s="7">
        <v>0.3</v>
      </c>
      <c r="M9" s="7">
        <v>20.7</v>
      </c>
      <c r="N9" s="7">
        <v>0</v>
      </c>
      <c r="O9" s="7">
        <f t="shared" si="0"/>
        <v>0.020531400966183576</v>
      </c>
      <c r="P9" s="7">
        <f t="shared" si="1"/>
        <v>0.14492753623188406</v>
      </c>
      <c r="Q9" s="7">
        <f t="shared" si="2"/>
        <v>0.022946859903381644</v>
      </c>
      <c r="R9" s="7">
        <f t="shared" si="3"/>
        <v>0.2898550724637681</v>
      </c>
      <c r="S9" s="7">
        <f t="shared" si="4"/>
        <v>0.023671497584541065</v>
      </c>
      <c r="T9" s="7">
        <f t="shared" si="5"/>
        <v>0.43478260869565216</v>
      </c>
      <c r="U9" s="7">
        <f t="shared" si="6"/>
        <v>0.02173913043478261</v>
      </c>
      <c r="V9" s="7">
        <f t="shared" si="7"/>
        <v>0.5797101449275363</v>
      </c>
      <c r="W9" s="7">
        <f t="shared" si="8"/>
        <v>0.016908212560386472</v>
      </c>
      <c r="X9" s="7">
        <f t="shared" si="9"/>
        <v>0.7246376811594203</v>
      </c>
      <c r="Y9" s="7">
        <f t="shared" si="10"/>
        <v>0.007246376811594203</v>
      </c>
      <c r="Z9" s="7">
        <f t="shared" si="11"/>
        <v>0.8695652173913043</v>
      </c>
      <c r="AA9" s="7">
        <f t="shared" si="12"/>
        <v>0</v>
      </c>
    </row>
    <row r="10" spans="3:29" ht="11.25">
      <c r="C10" s="7">
        <v>3</v>
      </c>
      <c r="E10" s="7">
        <v>1.05</v>
      </c>
      <c r="F10" s="7">
        <v>1.25</v>
      </c>
      <c r="G10" s="7">
        <v>1.3</v>
      </c>
      <c r="H10" s="7">
        <v>1.25</v>
      </c>
      <c r="I10" s="7">
        <v>1.05</v>
      </c>
      <c r="J10" s="7">
        <v>0.7</v>
      </c>
      <c r="K10" s="7">
        <v>0.3</v>
      </c>
      <c r="M10" s="7">
        <v>22</v>
      </c>
      <c r="N10" s="7">
        <v>0</v>
      </c>
      <c r="O10" s="7">
        <f t="shared" si="0"/>
        <v>0.023863636363636365</v>
      </c>
      <c r="P10" s="7">
        <f t="shared" si="1"/>
        <v>0.13636363636363635</v>
      </c>
      <c r="Q10" s="7">
        <f t="shared" si="2"/>
        <v>0.028409090909090908</v>
      </c>
      <c r="R10" s="7">
        <f t="shared" si="3"/>
        <v>0.2727272727272727</v>
      </c>
      <c r="S10" s="7">
        <f t="shared" si="4"/>
        <v>0.029545454545454545</v>
      </c>
      <c r="T10" s="7">
        <f t="shared" si="5"/>
        <v>0.4090909090909091</v>
      </c>
      <c r="U10" s="7">
        <f t="shared" si="6"/>
        <v>0.028409090909090908</v>
      </c>
      <c r="V10" s="7">
        <f t="shared" si="7"/>
        <v>0.5454545454545454</v>
      </c>
      <c r="W10" s="7">
        <f t="shared" si="8"/>
        <v>0.023863636363636365</v>
      </c>
      <c r="X10" s="7">
        <f t="shared" si="9"/>
        <v>0.6818181818181818</v>
      </c>
      <c r="Y10" s="7">
        <f t="shared" si="10"/>
        <v>0.015909090909090907</v>
      </c>
      <c r="Z10" s="7">
        <f t="shared" si="11"/>
        <v>0.8181818181818182</v>
      </c>
      <c r="AA10" s="7">
        <f t="shared" si="12"/>
        <v>0.006818181818181818</v>
      </c>
      <c r="AB10" s="7">
        <f>21/M10</f>
        <v>0.9545454545454546</v>
      </c>
      <c r="AC10" s="7">
        <f>0.5*L10/M10</f>
        <v>0</v>
      </c>
    </row>
    <row r="11" spans="3:29" ht="11.25">
      <c r="C11" s="7">
        <v>4</v>
      </c>
      <c r="E11" s="7">
        <v>1.1</v>
      </c>
      <c r="F11" s="7">
        <v>1.3</v>
      </c>
      <c r="G11" s="7">
        <v>1.3</v>
      </c>
      <c r="H11" s="7">
        <v>1.3</v>
      </c>
      <c r="I11" s="7">
        <v>1.25</v>
      </c>
      <c r="J11" s="7">
        <v>1.12</v>
      </c>
      <c r="K11" s="7">
        <v>0.91</v>
      </c>
      <c r="L11" s="7">
        <v>0.65</v>
      </c>
      <c r="M11" s="7">
        <v>25.2</v>
      </c>
      <c r="N11" s="7">
        <v>0</v>
      </c>
      <c r="O11" s="7">
        <f t="shared" si="0"/>
        <v>0.021825396825396828</v>
      </c>
      <c r="P11" s="7">
        <f t="shared" si="1"/>
        <v>0.11904761904761905</v>
      </c>
      <c r="Q11" s="7">
        <f t="shared" si="2"/>
        <v>0.025793650793650796</v>
      </c>
      <c r="R11" s="7">
        <f t="shared" si="3"/>
        <v>0.2380952380952381</v>
      </c>
      <c r="S11" s="7">
        <f t="shared" si="4"/>
        <v>0.025793650793650796</v>
      </c>
      <c r="T11" s="7">
        <f t="shared" si="5"/>
        <v>0.35714285714285715</v>
      </c>
      <c r="U11" s="7">
        <f t="shared" si="6"/>
        <v>0.025793650793650796</v>
      </c>
      <c r="V11" s="7">
        <f t="shared" si="7"/>
        <v>0.4761904761904762</v>
      </c>
      <c r="W11" s="7">
        <f t="shared" si="8"/>
        <v>0.024801587301587304</v>
      </c>
      <c r="X11" s="7">
        <f t="shared" si="9"/>
        <v>0.5952380952380952</v>
      </c>
      <c r="Y11" s="7">
        <f t="shared" si="10"/>
        <v>0.022222222222222227</v>
      </c>
      <c r="Z11" s="7">
        <f t="shared" si="11"/>
        <v>0.7142857142857143</v>
      </c>
      <c r="AA11" s="7">
        <f t="shared" si="12"/>
        <v>0.018055555555555557</v>
      </c>
      <c r="AB11" s="7">
        <f>21/M11</f>
        <v>0.8333333333333334</v>
      </c>
      <c r="AC11" s="7">
        <f>0.5*L11/M11</f>
        <v>0.012896825396825398</v>
      </c>
    </row>
    <row r="12" spans="3:27" ht="11.25">
      <c r="C12" s="7">
        <v>5</v>
      </c>
      <c r="E12" s="7">
        <v>0.9</v>
      </c>
      <c r="F12" s="7">
        <v>1.63</v>
      </c>
      <c r="G12" s="7">
        <v>1.65</v>
      </c>
      <c r="H12" s="7">
        <v>1.55</v>
      </c>
      <c r="I12" s="7">
        <v>1.4</v>
      </c>
      <c r="J12" s="7">
        <v>1.1</v>
      </c>
      <c r="K12" s="7">
        <v>0.82</v>
      </c>
      <c r="L12" s="7">
        <v>0.35</v>
      </c>
      <c r="M12" s="7">
        <v>20.2</v>
      </c>
      <c r="N12" s="7">
        <v>0</v>
      </c>
      <c r="O12" s="7">
        <f t="shared" si="0"/>
        <v>0.02227722772277228</v>
      </c>
      <c r="P12" s="7">
        <f t="shared" si="1"/>
        <v>0.1485148514851485</v>
      </c>
      <c r="Q12" s="7">
        <f t="shared" si="2"/>
        <v>0.04034653465346535</v>
      </c>
      <c r="R12" s="7">
        <f t="shared" si="3"/>
        <v>0.297029702970297</v>
      </c>
      <c r="S12" s="7">
        <f t="shared" si="4"/>
        <v>0.04084158415841584</v>
      </c>
      <c r="T12" s="7">
        <f t="shared" si="5"/>
        <v>0.44554455445544555</v>
      </c>
      <c r="U12" s="7">
        <f t="shared" si="6"/>
        <v>0.038366336633663366</v>
      </c>
      <c r="V12" s="7">
        <f t="shared" si="7"/>
        <v>0.594059405940594</v>
      </c>
      <c r="W12" s="7">
        <f t="shared" si="8"/>
        <v>0.03465346534653465</v>
      </c>
      <c r="X12" s="7">
        <f t="shared" si="9"/>
        <v>0.7425742574257426</v>
      </c>
      <c r="Y12" s="7">
        <f t="shared" si="10"/>
        <v>0.02722772277227723</v>
      </c>
      <c r="Z12" s="7">
        <f t="shared" si="11"/>
        <v>0.8910891089108911</v>
      </c>
      <c r="AA12" s="7">
        <f t="shared" si="12"/>
        <v>0.020297029702970298</v>
      </c>
    </row>
    <row r="13" spans="2:23" ht="12">
      <c r="B13" s="2" t="s">
        <v>250</v>
      </c>
      <c r="C13" s="7">
        <v>1</v>
      </c>
      <c r="E13" s="7">
        <v>0.63</v>
      </c>
      <c r="F13" s="7">
        <v>0.68</v>
      </c>
      <c r="G13" s="7">
        <v>0.65</v>
      </c>
      <c r="H13" s="7">
        <v>0.5</v>
      </c>
      <c r="I13" s="7">
        <v>0.25</v>
      </c>
      <c r="M13" s="7">
        <v>12</v>
      </c>
      <c r="N13" s="7">
        <v>0</v>
      </c>
      <c r="O13" s="7">
        <f t="shared" si="0"/>
        <v>0.02625</v>
      </c>
      <c r="P13" s="7">
        <f t="shared" si="1"/>
        <v>0.25</v>
      </c>
      <c r="Q13" s="7">
        <f t="shared" si="2"/>
        <v>0.028333333333333335</v>
      </c>
      <c r="R13" s="7">
        <f t="shared" si="3"/>
        <v>0.5</v>
      </c>
      <c r="S13" s="7">
        <f t="shared" si="4"/>
        <v>0.027083333333333334</v>
      </c>
      <c r="T13" s="7">
        <f t="shared" si="5"/>
        <v>0.75</v>
      </c>
      <c r="U13" s="7">
        <f t="shared" si="6"/>
        <v>0.020833333333333332</v>
      </c>
      <c r="V13" s="7">
        <f t="shared" si="7"/>
        <v>1</v>
      </c>
      <c r="W13" s="7">
        <f t="shared" si="8"/>
        <v>0.010416666666666666</v>
      </c>
    </row>
    <row r="14" spans="1:25" ht="12">
      <c r="A14" s="38" t="s">
        <v>120</v>
      </c>
      <c r="B14" s="39"/>
      <c r="C14" s="7">
        <v>2</v>
      </c>
      <c r="E14" s="7">
        <v>0.95</v>
      </c>
      <c r="F14" s="7">
        <v>1.1</v>
      </c>
      <c r="G14" s="7">
        <v>1.03</v>
      </c>
      <c r="H14" s="7">
        <v>1.05</v>
      </c>
      <c r="I14" s="7">
        <v>0.9</v>
      </c>
      <c r="J14" s="7">
        <v>0.63</v>
      </c>
      <c r="K14" s="7">
        <v>0.2</v>
      </c>
      <c r="M14" s="7">
        <v>15.5</v>
      </c>
      <c r="N14" s="7">
        <v>0</v>
      </c>
      <c r="O14" s="7">
        <f t="shared" si="0"/>
        <v>0.03064516129032258</v>
      </c>
      <c r="P14" s="7">
        <f t="shared" si="1"/>
        <v>0.1935483870967742</v>
      </c>
      <c r="Q14" s="7">
        <f t="shared" si="2"/>
        <v>0.035483870967741936</v>
      </c>
      <c r="R14" s="7">
        <f t="shared" si="3"/>
        <v>0.3870967741935484</v>
      </c>
      <c r="S14" s="7">
        <f t="shared" si="4"/>
        <v>0.0332258064516129</v>
      </c>
      <c r="T14" s="7">
        <f t="shared" si="5"/>
        <v>0.5806451612903226</v>
      </c>
      <c r="U14" s="7">
        <f t="shared" si="6"/>
        <v>0.03387096774193549</v>
      </c>
      <c r="V14" s="7">
        <f t="shared" si="7"/>
        <v>0.7741935483870968</v>
      </c>
      <c r="W14" s="7">
        <f t="shared" si="8"/>
        <v>0.02903225806451613</v>
      </c>
      <c r="X14" s="7">
        <f t="shared" si="9"/>
        <v>0.967741935483871</v>
      </c>
      <c r="Y14" s="7">
        <f t="shared" si="10"/>
        <v>0.02032258064516129</v>
      </c>
    </row>
    <row r="15" spans="1:27" ht="12">
      <c r="A15" s="36" t="s">
        <v>121</v>
      </c>
      <c r="B15" s="37"/>
      <c r="C15" s="7">
        <v>3</v>
      </c>
      <c r="E15" s="7">
        <v>1.06</v>
      </c>
      <c r="F15" s="7">
        <v>1.17</v>
      </c>
      <c r="G15" s="7">
        <v>1.15</v>
      </c>
      <c r="H15" s="7">
        <v>1.1</v>
      </c>
      <c r="I15" s="7">
        <v>1.02</v>
      </c>
      <c r="J15" s="7">
        <v>0.8</v>
      </c>
      <c r="K15" s="7">
        <v>0.6</v>
      </c>
      <c r="M15" s="7">
        <v>19.3</v>
      </c>
      <c r="N15" s="7">
        <v>0</v>
      </c>
      <c r="O15" s="7">
        <f t="shared" si="0"/>
        <v>0.027461139896373058</v>
      </c>
      <c r="P15" s="7">
        <f t="shared" si="1"/>
        <v>0.15544041450777202</v>
      </c>
      <c r="Q15" s="7">
        <f t="shared" si="2"/>
        <v>0.030310880829015542</v>
      </c>
      <c r="R15" s="7">
        <f t="shared" si="3"/>
        <v>0.31088082901554404</v>
      </c>
      <c r="S15" s="7">
        <f t="shared" si="4"/>
        <v>0.029792746113989636</v>
      </c>
      <c r="T15" s="7">
        <f t="shared" si="5"/>
        <v>0.46632124352331605</v>
      </c>
      <c r="U15" s="7">
        <f t="shared" si="6"/>
        <v>0.02849740932642487</v>
      </c>
      <c r="V15" s="7">
        <f t="shared" si="7"/>
        <v>0.6217616580310881</v>
      </c>
      <c r="W15" s="7">
        <f t="shared" si="8"/>
        <v>0.02642487046632124</v>
      </c>
      <c r="X15" s="7">
        <f t="shared" si="9"/>
        <v>0.7772020725388601</v>
      </c>
      <c r="Y15" s="7">
        <f t="shared" si="10"/>
        <v>0.02072538860103627</v>
      </c>
      <c r="Z15" s="7">
        <f t="shared" si="11"/>
        <v>0.9326424870466321</v>
      </c>
      <c r="AA15" s="7">
        <f t="shared" si="12"/>
        <v>0.015544041450777202</v>
      </c>
    </row>
    <row r="16" spans="3:27" ht="11.25">
      <c r="C16" s="7">
        <v>4</v>
      </c>
      <c r="E16" s="7">
        <v>1.1</v>
      </c>
      <c r="F16" s="7">
        <v>1.3</v>
      </c>
      <c r="G16" s="7">
        <v>1.35</v>
      </c>
      <c r="H16" s="7">
        <v>1.3</v>
      </c>
      <c r="I16" s="7">
        <v>1.2</v>
      </c>
      <c r="J16" s="7">
        <v>1.1</v>
      </c>
      <c r="K16" s="7">
        <v>0.8</v>
      </c>
      <c r="L16" s="7">
        <v>0.3</v>
      </c>
      <c r="M16" s="7">
        <v>20.8</v>
      </c>
      <c r="N16" s="7">
        <v>0</v>
      </c>
      <c r="O16" s="7">
        <f t="shared" si="0"/>
        <v>0.026442307692307692</v>
      </c>
      <c r="P16" s="7">
        <f t="shared" si="1"/>
        <v>0.14423076923076922</v>
      </c>
      <c r="Q16" s="7">
        <f t="shared" si="2"/>
        <v>0.03125</v>
      </c>
      <c r="R16" s="7">
        <f t="shared" si="3"/>
        <v>0.28846153846153844</v>
      </c>
      <c r="S16" s="7">
        <f t="shared" si="4"/>
        <v>0.03245192307692308</v>
      </c>
      <c r="T16" s="7">
        <f t="shared" si="5"/>
        <v>0.43269230769230765</v>
      </c>
      <c r="U16" s="7">
        <f t="shared" si="6"/>
        <v>0.03125</v>
      </c>
      <c r="V16" s="7">
        <f t="shared" si="7"/>
        <v>0.5769230769230769</v>
      </c>
      <c r="W16" s="7">
        <f t="shared" si="8"/>
        <v>0.028846153846153844</v>
      </c>
      <c r="X16" s="7">
        <f t="shared" si="9"/>
        <v>0.7211538461538461</v>
      </c>
      <c r="Y16" s="7">
        <f t="shared" si="10"/>
        <v>0.026442307692307692</v>
      </c>
      <c r="Z16" s="7">
        <f t="shared" si="11"/>
        <v>0.8653846153846153</v>
      </c>
      <c r="AA16" s="7">
        <f t="shared" si="12"/>
        <v>0.019230769230769232</v>
      </c>
    </row>
    <row r="17" spans="3:27" ht="11.25">
      <c r="C17" s="7">
        <v>5</v>
      </c>
      <c r="E17" s="7">
        <v>0.6</v>
      </c>
      <c r="F17" s="7">
        <v>1.6</v>
      </c>
      <c r="G17" s="7">
        <v>1.55</v>
      </c>
      <c r="H17" s="7">
        <v>1.45</v>
      </c>
      <c r="I17" s="7">
        <v>1.1</v>
      </c>
      <c r="J17" s="7">
        <v>0.5</v>
      </c>
      <c r="M17" s="7">
        <v>18</v>
      </c>
      <c r="N17" s="7">
        <v>0</v>
      </c>
      <c r="O17" s="7">
        <f t="shared" si="0"/>
        <v>0.016666666666666666</v>
      </c>
      <c r="P17" s="7">
        <f t="shared" si="1"/>
        <v>0.16666666666666666</v>
      </c>
      <c r="Q17" s="7">
        <f t="shared" si="2"/>
        <v>0.044444444444444446</v>
      </c>
      <c r="R17" s="7">
        <f t="shared" si="3"/>
        <v>0.3333333333333333</v>
      </c>
      <c r="S17" s="7">
        <f t="shared" si="4"/>
        <v>0.043055555555555555</v>
      </c>
      <c r="T17" s="7">
        <f t="shared" si="5"/>
        <v>0.5</v>
      </c>
      <c r="U17" s="7">
        <f t="shared" si="6"/>
        <v>0.04027777777777777</v>
      </c>
      <c r="V17" s="7">
        <f t="shared" si="7"/>
        <v>0.6666666666666666</v>
      </c>
      <c r="W17" s="7">
        <f t="shared" si="8"/>
        <v>0.030555555555555558</v>
      </c>
      <c r="X17" s="7">
        <f t="shared" si="9"/>
        <v>0.8333333333333334</v>
      </c>
      <c r="Y17" s="7">
        <f t="shared" si="10"/>
        <v>0.013888888888888888</v>
      </c>
      <c r="Z17" s="7">
        <f t="shared" si="11"/>
        <v>1</v>
      </c>
      <c r="AA17" s="7">
        <f t="shared" si="12"/>
        <v>0</v>
      </c>
    </row>
    <row r="18" spans="2:23" ht="12">
      <c r="B18" s="2" t="s">
        <v>291</v>
      </c>
      <c r="C18" s="7">
        <v>1</v>
      </c>
      <c r="E18" s="7">
        <v>0.75</v>
      </c>
      <c r="F18" s="7">
        <v>0.86</v>
      </c>
      <c r="G18" s="7">
        <v>0.88</v>
      </c>
      <c r="H18" s="7">
        <v>0.8</v>
      </c>
      <c r="I18" s="7">
        <v>0.35</v>
      </c>
      <c r="M18" s="7">
        <v>14.3</v>
      </c>
      <c r="N18" s="7">
        <v>0</v>
      </c>
      <c r="O18" s="7">
        <f t="shared" si="0"/>
        <v>0.026223776223776224</v>
      </c>
      <c r="P18" s="7">
        <f t="shared" si="1"/>
        <v>0.2097902097902098</v>
      </c>
      <c r="Q18" s="7">
        <f t="shared" si="2"/>
        <v>0.030069930069930067</v>
      </c>
      <c r="R18" s="7">
        <f t="shared" si="3"/>
        <v>0.4195804195804196</v>
      </c>
      <c r="S18" s="7">
        <f t="shared" si="4"/>
        <v>0.030769230769230767</v>
      </c>
      <c r="T18" s="7">
        <f t="shared" si="5"/>
        <v>0.6293706293706294</v>
      </c>
      <c r="U18" s="7">
        <f t="shared" si="6"/>
        <v>0.027972027972027972</v>
      </c>
      <c r="V18" s="7">
        <f t="shared" si="7"/>
        <v>0.8391608391608392</v>
      </c>
      <c r="W18" s="7">
        <f t="shared" si="8"/>
        <v>0.012237762237762236</v>
      </c>
    </row>
    <row r="19" spans="3:27" ht="11.25">
      <c r="C19" s="7">
        <v>2</v>
      </c>
      <c r="E19" s="7">
        <v>1</v>
      </c>
      <c r="F19" s="7">
        <v>1.1</v>
      </c>
      <c r="G19" s="7">
        <v>1.1</v>
      </c>
      <c r="H19" s="7">
        <v>1.03</v>
      </c>
      <c r="I19" s="7">
        <v>0.9</v>
      </c>
      <c r="J19" s="7">
        <v>0.55</v>
      </c>
      <c r="M19" s="7">
        <v>20.3</v>
      </c>
      <c r="N19" s="7">
        <v>0</v>
      </c>
      <c r="O19" s="7">
        <f t="shared" si="0"/>
        <v>0.02463054187192118</v>
      </c>
      <c r="P19" s="7">
        <f t="shared" si="1"/>
        <v>0.14778325123152708</v>
      </c>
      <c r="Q19" s="7">
        <f t="shared" si="2"/>
        <v>0.027093596059113302</v>
      </c>
      <c r="R19" s="7">
        <f t="shared" si="3"/>
        <v>0.29556650246305416</v>
      </c>
      <c r="S19" s="7">
        <f t="shared" si="4"/>
        <v>0.027093596059113302</v>
      </c>
      <c r="T19" s="7">
        <f t="shared" si="5"/>
        <v>0.44334975369458124</v>
      </c>
      <c r="U19" s="7">
        <f t="shared" si="6"/>
        <v>0.025369458128078816</v>
      </c>
      <c r="V19" s="7">
        <f t="shared" si="7"/>
        <v>0.5911330049261083</v>
      </c>
      <c r="W19" s="7">
        <f t="shared" si="8"/>
        <v>0.022167487684729065</v>
      </c>
      <c r="X19" s="7">
        <f t="shared" si="9"/>
        <v>0.7389162561576355</v>
      </c>
      <c r="Y19" s="7">
        <f t="shared" si="10"/>
        <v>0.013546798029556651</v>
      </c>
      <c r="Z19" s="7">
        <f t="shared" si="11"/>
        <v>0.8866995073891625</v>
      </c>
      <c r="AA19" s="7">
        <f t="shared" si="12"/>
        <v>0</v>
      </c>
    </row>
    <row r="20" spans="3:27" ht="11.25">
      <c r="C20" s="7">
        <v>3</v>
      </c>
      <c r="E20" s="7">
        <v>1.05</v>
      </c>
      <c r="F20" s="7">
        <v>1.2</v>
      </c>
      <c r="G20" s="7">
        <v>1.18</v>
      </c>
      <c r="H20" s="7">
        <v>1.17</v>
      </c>
      <c r="I20" s="7">
        <v>1.05</v>
      </c>
      <c r="J20" s="7">
        <v>0.72</v>
      </c>
      <c r="K20" s="7">
        <v>0.4</v>
      </c>
      <c r="M20" s="7">
        <v>20.5</v>
      </c>
      <c r="N20" s="7">
        <v>0</v>
      </c>
      <c r="O20" s="7">
        <f t="shared" si="0"/>
        <v>0.025609756097560978</v>
      </c>
      <c r="P20" s="7">
        <f t="shared" si="1"/>
        <v>0.14634146341463414</v>
      </c>
      <c r="Q20" s="7">
        <f t="shared" si="2"/>
        <v>0.029268292682926828</v>
      </c>
      <c r="R20" s="7">
        <f t="shared" si="3"/>
        <v>0.2926829268292683</v>
      </c>
      <c r="S20" s="7">
        <f t="shared" si="4"/>
        <v>0.028780487804878047</v>
      </c>
      <c r="T20" s="7">
        <f t="shared" si="5"/>
        <v>0.43902439024390244</v>
      </c>
      <c r="U20" s="7">
        <f t="shared" si="6"/>
        <v>0.028536585365853656</v>
      </c>
      <c r="V20" s="7">
        <f t="shared" si="7"/>
        <v>0.5853658536585366</v>
      </c>
      <c r="W20" s="7">
        <f t="shared" si="8"/>
        <v>0.025609756097560978</v>
      </c>
      <c r="X20" s="7">
        <f t="shared" si="9"/>
        <v>0.7317073170731707</v>
      </c>
      <c r="Y20" s="7">
        <f t="shared" si="10"/>
        <v>0.017560975609756096</v>
      </c>
      <c r="Z20" s="7">
        <f t="shared" si="11"/>
        <v>0.8780487804878049</v>
      </c>
      <c r="AA20" s="7">
        <f t="shared" si="12"/>
        <v>0.00975609756097561</v>
      </c>
    </row>
    <row r="21" spans="3:27" ht="11.25">
      <c r="C21" s="7">
        <v>4</v>
      </c>
      <c r="E21" s="7">
        <v>1.05</v>
      </c>
      <c r="F21" s="7">
        <v>1.23</v>
      </c>
      <c r="G21" s="7">
        <v>1.26</v>
      </c>
      <c r="H21" s="7">
        <v>1.2</v>
      </c>
      <c r="I21" s="7">
        <v>1.13</v>
      </c>
      <c r="J21" s="7">
        <v>0.85</v>
      </c>
      <c r="K21" s="7">
        <v>0.55</v>
      </c>
      <c r="M21" s="7">
        <v>19.3</v>
      </c>
      <c r="N21" s="7">
        <v>0</v>
      </c>
      <c r="O21" s="7">
        <f t="shared" si="0"/>
        <v>0.027202072538860103</v>
      </c>
      <c r="P21" s="7">
        <f t="shared" si="1"/>
        <v>0.15544041450777202</v>
      </c>
      <c r="Q21" s="7">
        <f t="shared" si="2"/>
        <v>0.031865284974093265</v>
      </c>
      <c r="R21" s="7">
        <f t="shared" si="3"/>
        <v>0.31088082901554404</v>
      </c>
      <c r="S21" s="7">
        <f t="shared" si="4"/>
        <v>0.032642487046632127</v>
      </c>
      <c r="T21" s="7">
        <f t="shared" si="5"/>
        <v>0.46632124352331605</v>
      </c>
      <c r="U21" s="7">
        <f t="shared" si="6"/>
        <v>0.031088082901554404</v>
      </c>
      <c r="V21" s="7">
        <f t="shared" si="7"/>
        <v>0.6217616580310881</v>
      </c>
      <c r="W21" s="7">
        <f t="shared" si="8"/>
        <v>0.029274611398963726</v>
      </c>
      <c r="X21" s="7">
        <f t="shared" si="9"/>
        <v>0.7772020725388601</v>
      </c>
      <c r="Y21" s="7">
        <f t="shared" si="10"/>
        <v>0.022020725388601035</v>
      </c>
      <c r="Z21" s="7">
        <f t="shared" si="11"/>
        <v>0.9326424870466321</v>
      </c>
      <c r="AA21" s="7">
        <f t="shared" si="12"/>
        <v>0.014248704663212436</v>
      </c>
    </row>
    <row r="22" spans="3:23" ht="11.25">
      <c r="C22" s="7">
        <v>5</v>
      </c>
      <c r="E22" s="7">
        <v>0.8</v>
      </c>
      <c r="F22" s="7">
        <v>1.6</v>
      </c>
      <c r="G22" s="7">
        <v>1.5</v>
      </c>
      <c r="H22" s="7">
        <v>1.35</v>
      </c>
      <c r="I22" s="7">
        <v>1</v>
      </c>
      <c r="J22" s="7">
        <v>0.55</v>
      </c>
      <c r="M22" s="7">
        <v>13.5</v>
      </c>
      <c r="N22" s="7">
        <v>0</v>
      </c>
      <c r="O22" s="7">
        <f t="shared" si="0"/>
        <v>0.02962962962962963</v>
      </c>
      <c r="P22" s="7">
        <f t="shared" si="1"/>
        <v>0.2222222222222222</v>
      </c>
      <c r="Q22" s="7">
        <f t="shared" si="2"/>
        <v>0.05925925925925926</v>
      </c>
      <c r="R22" s="7">
        <f t="shared" si="3"/>
        <v>0.4444444444444444</v>
      </c>
      <c r="S22" s="7">
        <f t="shared" si="4"/>
        <v>0.05555555555555555</v>
      </c>
      <c r="T22" s="7">
        <f t="shared" si="5"/>
        <v>0.6666666666666666</v>
      </c>
      <c r="U22" s="7">
        <f t="shared" si="6"/>
        <v>0.05</v>
      </c>
      <c r="V22" s="7">
        <f t="shared" si="7"/>
        <v>0.8888888888888888</v>
      </c>
      <c r="W22" s="7">
        <f t="shared" si="8"/>
        <v>0.037037037037037035</v>
      </c>
    </row>
    <row r="23" spans="2:21" ht="12">
      <c r="B23" s="2" t="s">
        <v>245</v>
      </c>
      <c r="C23" s="7">
        <v>1</v>
      </c>
      <c r="E23" s="7">
        <v>0.75</v>
      </c>
      <c r="F23" s="7">
        <v>0.88</v>
      </c>
      <c r="G23" s="7">
        <v>0.9</v>
      </c>
      <c r="H23" s="7">
        <v>0.7</v>
      </c>
      <c r="I23" s="7">
        <v>0.5</v>
      </c>
      <c r="M23" s="7">
        <v>11</v>
      </c>
      <c r="N23" s="7">
        <v>0</v>
      </c>
      <c r="O23" s="7">
        <f t="shared" si="0"/>
        <v>0.03409090909090909</v>
      </c>
      <c r="P23" s="7">
        <f t="shared" si="1"/>
        <v>0.2727272727272727</v>
      </c>
      <c r="Q23" s="7">
        <f t="shared" si="2"/>
        <v>0.04</v>
      </c>
      <c r="R23" s="7">
        <f t="shared" si="3"/>
        <v>0.5454545454545454</v>
      </c>
      <c r="S23" s="7">
        <f t="shared" si="4"/>
        <v>0.04090909090909091</v>
      </c>
      <c r="T23" s="7">
        <f t="shared" si="5"/>
        <v>0.8181818181818182</v>
      </c>
      <c r="U23" s="7">
        <f t="shared" si="6"/>
        <v>0.031818181818181815</v>
      </c>
    </row>
    <row r="24" spans="3:23" ht="11.25">
      <c r="C24" s="7">
        <v>2</v>
      </c>
      <c r="E24" s="7">
        <v>1</v>
      </c>
      <c r="F24" s="7">
        <v>1.12</v>
      </c>
      <c r="G24" s="7">
        <v>1.1</v>
      </c>
      <c r="H24" s="7">
        <v>1.06</v>
      </c>
      <c r="I24" s="7">
        <v>0.92</v>
      </c>
      <c r="J24" s="7">
        <v>0.7</v>
      </c>
      <c r="K24" s="7">
        <v>0.3</v>
      </c>
      <c r="M24" s="7">
        <v>13</v>
      </c>
      <c r="N24" s="7">
        <v>0</v>
      </c>
      <c r="O24" s="7">
        <f t="shared" si="0"/>
        <v>0.038461538461538464</v>
      </c>
      <c r="P24" s="7">
        <f t="shared" si="1"/>
        <v>0.23076923076923078</v>
      </c>
      <c r="Q24" s="7">
        <f t="shared" si="2"/>
        <v>0.04307692307692308</v>
      </c>
      <c r="R24" s="7">
        <f t="shared" si="3"/>
        <v>0.46153846153846156</v>
      </c>
      <c r="S24" s="7">
        <f t="shared" si="4"/>
        <v>0.04230769230769231</v>
      </c>
      <c r="T24" s="7">
        <f t="shared" si="5"/>
        <v>0.6923076923076923</v>
      </c>
      <c r="U24" s="7">
        <f t="shared" si="6"/>
        <v>0.04076923076923077</v>
      </c>
      <c r="V24" s="7">
        <f t="shared" si="7"/>
        <v>0.9230769230769231</v>
      </c>
      <c r="W24" s="7">
        <f t="shared" si="8"/>
        <v>0.03538461538461539</v>
      </c>
    </row>
    <row r="25" spans="3:23" ht="11.25">
      <c r="C25" s="7">
        <v>3</v>
      </c>
      <c r="E25" s="7">
        <v>1.1</v>
      </c>
      <c r="F25" s="7">
        <v>1.2</v>
      </c>
      <c r="G25" s="7">
        <v>1.15</v>
      </c>
      <c r="H25" s="7">
        <v>1.14</v>
      </c>
      <c r="I25" s="7">
        <v>1.08</v>
      </c>
      <c r="J25" s="7">
        <v>0.9</v>
      </c>
      <c r="K25" s="7">
        <v>0.65</v>
      </c>
      <c r="M25" s="7">
        <v>14.7</v>
      </c>
      <c r="N25" s="7">
        <v>0</v>
      </c>
      <c r="O25" s="7">
        <f t="shared" si="0"/>
        <v>0.037414965986394565</v>
      </c>
      <c r="P25" s="7">
        <f t="shared" si="1"/>
        <v>0.20408163265306123</v>
      </c>
      <c r="Q25" s="7">
        <f t="shared" si="2"/>
        <v>0.04081632653061225</v>
      </c>
      <c r="R25" s="7">
        <f t="shared" si="3"/>
        <v>0.40816326530612246</v>
      </c>
      <c r="S25" s="7">
        <f t="shared" si="4"/>
        <v>0.0391156462585034</v>
      </c>
      <c r="T25" s="7">
        <f t="shared" si="5"/>
        <v>0.6122448979591837</v>
      </c>
      <c r="U25" s="7">
        <f t="shared" si="6"/>
        <v>0.03877551020408163</v>
      </c>
      <c r="V25" s="7">
        <f t="shared" si="7"/>
        <v>0.8163265306122449</v>
      </c>
      <c r="W25" s="7">
        <f t="shared" si="8"/>
        <v>0.036734693877551024</v>
      </c>
    </row>
    <row r="26" spans="3:25" ht="11.25">
      <c r="C26" s="7">
        <v>4</v>
      </c>
      <c r="E26" s="7">
        <v>1</v>
      </c>
      <c r="F26" s="7">
        <v>1.22</v>
      </c>
      <c r="G26" s="7">
        <v>1.25</v>
      </c>
      <c r="H26" s="7">
        <v>1.18</v>
      </c>
      <c r="I26" s="7">
        <v>1.1</v>
      </c>
      <c r="J26" s="7">
        <v>0.9</v>
      </c>
      <c r="K26" s="7">
        <v>0.6</v>
      </c>
      <c r="M26" s="7">
        <v>16</v>
      </c>
      <c r="N26" s="7">
        <v>0</v>
      </c>
      <c r="O26" s="7">
        <f t="shared" si="0"/>
        <v>0.03125</v>
      </c>
      <c r="P26" s="7">
        <f t="shared" si="1"/>
        <v>0.1875</v>
      </c>
      <c r="Q26" s="7">
        <f t="shared" si="2"/>
        <v>0.038125</v>
      </c>
      <c r="R26" s="7">
        <f t="shared" si="3"/>
        <v>0.375</v>
      </c>
      <c r="S26" s="7">
        <f t="shared" si="4"/>
        <v>0.0390625</v>
      </c>
      <c r="T26" s="7">
        <f t="shared" si="5"/>
        <v>0.5625</v>
      </c>
      <c r="U26" s="7">
        <f t="shared" si="6"/>
        <v>0.036875</v>
      </c>
      <c r="V26" s="7">
        <f t="shared" si="7"/>
        <v>0.75</v>
      </c>
      <c r="W26" s="7">
        <f t="shared" si="8"/>
        <v>0.034375</v>
      </c>
      <c r="X26" s="7">
        <f t="shared" si="9"/>
        <v>0.9375</v>
      </c>
      <c r="Y26" s="7">
        <f t="shared" si="10"/>
        <v>0.028125</v>
      </c>
    </row>
    <row r="27" spans="3:21" ht="11.25">
      <c r="C27" s="7">
        <v>5</v>
      </c>
      <c r="E27" s="7">
        <v>1.1</v>
      </c>
      <c r="F27" s="7">
        <v>1.6</v>
      </c>
      <c r="G27" s="7">
        <v>1.5</v>
      </c>
      <c r="H27" s="7">
        <v>1.2</v>
      </c>
      <c r="I27" s="7">
        <v>0.92</v>
      </c>
      <c r="M27" s="7">
        <v>11.6</v>
      </c>
      <c r="N27" s="7">
        <v>0</v>
      </c>
      <c r="O27" s="7">
        <f t="shared" si="0"/>
        <v>0.04741379310344828</v>
      </c>
      <c r="P27" s="7">
        <f t="shared" si="1"/>
        <v>0.25862068965517243</v>
      </c>
      <c r="Q27" s="7">
        <f t="shared" si="2"/>
        <v>0.06896551724137931</v>
      </c>
      <c r="R27" s="7">
        <f t="shared" si="3"/>
        <v>0.5172413793103449</v>
      </c>
      <c r="S27" s="7">
        <f t="shared" si="4"/>
        <v>0.06465517241379311</v>
      </c>
      <c r="T27" s="7">
        <f t="shared" si="5"/>
        <v>0.7758620689655172</v>
      </c>
      <c r="U27" s="7">
        <f t="shared" si="6"/>
        <v>0.05172413793103448</v>
      </c>
    </row>
    <row r="28" spans="2:23" ht="12">
      <c r="B28" s="2" t="s">
        <v>292</v>
      </c>
      <c r="C28" s="7">
        <v>1</v>
      </c>
      <c r="E28" s="7">
        <v>0.7</v>
      </c>
      <c r="F28" s="7">
        <v>0.8</v>
      </c>
      <c r="G28" s="13">
        <v>0.83</v>
      </c>
      <c r="H28" s="7">
        <v>0.7</v>
      </c>
      <c r="I28" s="7">
        <v>0.3</v>
      </c>
      <c r="M28" s="7">
        <v>12.3</v>
      </c>
      <c r="N28" s="7">
        <v>0</v>
      </c>
      <c r="O28" s="7">
        <f t="shared" si="0"/>
        <v>0.028455284552845524</v>
      </c>
      <c r="P28" s="7">
        <f t="shared" si="1"/>
        <v>0.24390243902439024</v>
      </c>
      <c r="Q28" s="7">
        <f t="shared" si="2"/>
        <v>0.03252032520325203</v>
      </c>
      <c r="R28" s="7">
        <f t="shared" si="3"/>
        <v>0.4878048780487805</v>
      </c>
      <c r="S28" s="7">
        <f t="shared" si="4"/>
        <v>0.03373983739837398</v>
      </c>
      <c r="T28" s="7">
        <f t="shared" si="5"/>
        <v>0.7317073170731707</v>
      </c>
      <c r="U28" s="7">
        <f t="shared" si="6"/>
        <v>0.028455284552845524</v>
      </c>
      <c r="V28" s="7">
        <f t="shared" si="7"/>
        <v>0.975609756097561</v>
      </c>
      <c r="W28" s="7">
        <f t="shared" si="8"/>
        <v>0.012195121951219511</v>
      </c>
    </row>
    <row r="29" spans="1:23" ht="12">
      <c r="A29" s="36" t="s">
        <v>122</v>
      </c>
      <c r="B29" s="37"/>
      <c r="C29" s="7">
        <v>2</v>
      </c>
      <c r="E29" s="7">
        <v>1.05</v>
      </c>
      <c r="F29" s="7">
        <v>1.2</v>
      </c>
      <c r="G29" s="7">
        <v>1.13</v>
      </c>
      <c r="H29" s="7">
        <v>0.98</v>
      </c>
      <c r="I29" s="7">
        <v>0.7</v>
      </c>
      <c r="M29" s="7">
        <v>13.1</v>
      </c>
      <c r="N29" s="7">
        <v>0</v>
      </c>
      <c r="O29" s="7">
        <f t="shared" si="0"/>
        <v>0.0400763358778626</v>
      </c>
      <c r="P29" s="7">
        <f t="shared" si="1"/>
        <v>0.22900763358778625</v>
      </c>
      <c r="Q29" s="7">
        <f t="shared" si="2"/>
        <v>0.04580152671755725</v>
      </c>
      <c r="R29" s="7">
        <f t="shared" si="3"/>
        <v>0.4580152671755725</v>
      </c>
      <c r="S29" s="7">
        <f t="shared" si="4"/>
        <v>0.04312977099236641</v>
      </c>
      <c r="T29" s="7">
        <f t="shared" si="5"/>
        <v>0.6870229007633588</v>
      </c>
      <c r="U29" s="7">
        <f t="shared" si="6"/>
        <v>0.03740458015267176</v>
      </c>
      <c r="V29" s="7">
        <f t="shared" si="7"/>
        <v>0.916030534351145</v>
      </c>
      <c r="W29" s="7">
        <f t="shared" si="8"/>
        <v>0.026717557251908396</v>
      </c>
    </row>
    <row r="30" spans="1:25" ht="12">
      <c r="A30" s="36" t="s">
        <v>123</v>
      </c>
      <c r="B30" s="37"/>
      <c r="C30" s="7">
        <v>3</v>
      </c>
      <c r="E30" s="7">
        <v>0.95</v>
      </c>
      <c r="F30" s="7">
        <v>1.1</v>
      </c>
      <c r="G30" s="7">
        <v>1.12</v>
      </c>
      <c r="H30" s="7">
        <v>1.05</v>
      </c>
      <c r="I30" s="7">
        <v>0.9</v>
      </c>
      <c r="J30" s="7">
        <v>0.63</v>
      </c>
      <c r="M30" s="7">
        <v>17</v>
      </c>
      <c r="N30" s="7">
        <v>0</v>
      </c>
      <c r="O30" s="7">
        <f t="shared" si="0"/>
        <v>0.027941176470588233</v>
      </c>
      <c r="P30" s="7">
        <f t="shared" si="1"/>
        <v>0.17647058823529413</v>
      </c>
      <c r="Q30" s="7">
        <f t="shared" si="2"/>
        <v>0.03235294117647059</v>
      </c>
      <c r="R30" s="7">
        <f t="shared" si="3"/>
        <v>0.35294117647058826</v>
      </c>
      <c r="S30" s="7">
        <f t="shared" si="4"/>
        <v>0.03294117647058824</v>
      </c>
      <c r="T30" s="7">
        <f t="shared" si="5"/>
        <v>0.5294117647058824</v>
      </c>
      <c r="U30" s="7">
        <f t="shared" si="6"/>
        <v>0.030882352941176472</v>
      </c>
      <c r="V30" s="7">
        <f t="shared" si="7"/>
        <v>0.7058823529411765</v>
      </c>
      <c r="W30" s="7">
        <f t="shared" si="8"/>
        <v>0.026470588235294117</v>
      </c>
      <c r="X30" s="7">
        <f t="shared" si="9"/>
        <v>0.8823529411764706</v>
      </c>
      <c r="Y30" s="7">
        <f t="shared" si="10"/>
        <v>0.01852941176470588</v>
      </c>
    </row>
    <row r="31" spans="3:25" ht="11.25">
      <c r="C31" s="7">
        <v>4</v>
      </c>
      <c r="E31" s="7">
        <v>0.95</v>
      </c>
      <c r="F31" s="7">
        <v>1.13</v>
      </c>
      <c r="G31" s="7">
        <v>1.12</v>
      </c>
      <c r="H31" s="7">
        <v>1</v>
      </c>
      <c r="I31" s="7">
        <v>0.81</v>
      </c>
      <c r="J31" s="7">
        <v>0.5</v>
      </c>
      <c r="M31" s="7">
        <v>16.9</v>
      </c>
      <c r="N31" s="7">
        <v>0</v>
      </c>
      <c r="O31" s="7">
        <f t="shared" si="0"/>
        <v>0.028106508875739646</v>
      </c>
      <c r="P31" s="7">
        <f t="shared" si="1"/>
        <v>0.1775147928994083</v>
      </c>
      <c r="Q31" s="7">
        <f t="shared" si="2"/>
        <v>0.03343195266272189</v>
      </c>
      <c r="R31" s="7">
        <f t="shared" si="3"/>
        <v>0.3550295857988166</v>
      </c>
      <c r="S31" s="7">
        <f t="shared" si="4"/>
        <v>0.03313609467455622</v>
      </c>
      <c r="T31" s="7">
        <f t="shared" si="5"/>
        <v>0.5325443786982249</v>
      </c>
      <c r="U31" s="7">
        <f t="shared" si="6"/>
        <v>0.02958579881656805</v>
      </c>
      <c r="V31" s="7">
        <f t="shared" si="7"/>
        <v>0.7100591715976332</v>
      </c>
      <c r="W31" s="7">
        <f t="shared" si="8"/>
        <v>0.023964497041420122</v>
      </c>
      <c r="X31" s="7">
        <f t="shared" si="9"/>
        <v>0.8875739644970415</v>
      </c>
      <c r="Y31" s="7">
        <f t="shared" si="10"/>
        <v>0.014792899408284025</v>
      </c>
    </row>
    <row r="32" spans="3:21" ht="11.25">
      <c r="C32" s="7">
        <v>5</v>
      </c>
      <c r="E32" s="7">
        <v>0.7</v>
      </c>
      <c r="F32" s="7">
        <v>1.25</v>
      </c>
      <c r="G32" s="7">
        <v>1.1</v>
      </c>
      <c r="H32" s="7">
        <v>0.7</v>
      </c>
      <c r="M32" s="7">
        <v>10.8</v>
      </c>
      <c r="N32" s="7">
        <v>0</v>
      </c>
      <c r="O32" s="7">
        <f t="shared" si="0"/>
        <v>0.032407407407407406</v>
      </c>
      <c r="P32" s="7">
        <f t="shared" si="1"/>
        <v>0.27777777777777773</v>
      </c>
      <c r="Q32" s="7">
        <f t="shared" si="2"/>
        <v>0.057870370370370364</v>
      </c>
      <c r="R32" s="7">
        <f t="shared" si="3"/>
        <v>0.5555555555555555</v>
      </c>
      <c r="S32" s="7">
        <f t="shared" si="4"/>
        <v>0.05092592592592593</v>
      </c>
      <c r="T32" s="7">
        <f t="shared" si="5"/>
        <v>0.8333333333333333</v>
      </c>
      <c r="U32" s="7">
        <f t="shared" si="6"/>
        <v>0.032407407407407406</v>
      </c>
    </row>
    <row r="33" spans="2:21" ht="12">
      <c r="B33" s="2" t="s">
        <v>246</v>
      </c>
      <c r="C33" s="7">
        <v>1</v>
      </c>
      <c r="E33" s="7">
        <v>0.7</v>
      </c>
      <c r="F33" s="7">
        <v>0.85</v>
      </c>
      <c r="G33" s="7">
        <v>0.87</v>
      </c>
      <c r="H33" s="7">
        <v>0.7</v>
      </c>
      <c r="M33" s="7">
        <v>11.1</v>
      </c>
      <c r="N33" s="7">
        <v>0</v>
      </c>
      <c r="O33" s="7">
        <f t="shared" si="0"/>
        <v>0.03153153153153153</v>
      </c>
      <c r="P33" s="7">
        <f t="shared" si="1"/>
        <v>0.2702702702702703</v>
      </c>
      <c r="Q33" s="7">
        <f t="shared" si="2"/>
        <v>0.038288288288288286</v>
      </c>
      <c r="R33" s="7">
        <f t="shared" si="3"/>
        <v>0.5405405405405406</v>
      </c>
      <c r="S33" s="7">
        <f t="shared" si="4"/>
        <v>0.03918918918918919</v>
      </c>
      <c r="T33" s="7">
        <f t="shared" si="5"/>
        <v>0.8108108108108109</v>
      </c>
      <c r="U33" s="7">
        <f t="shared" si="6"/>
        <v>0.03153153153153153</v>
      </c>
    </row>
    <row r="34" spans="3:25" ht="11.25">
      <c r="C34" s="7">
        <v>2</v>
      </c>
      <c r="E34" s="7">
        <v>0.85</v>
      </c>
      <c r="F34" s="7">
        <v>0.95</v>
      </c>
      <c r="G34" s="7">
        <v>0.98</v>
      </c>
      <c r="H34" s="7">
        <v>0.9</v>
      </c>
      <c r="I34" s="7">
        <v>0.7</v>
      </c>
      <c r="J34" s="7">
        <v>0.3</v>
      </c>
      <c r="M34" s="7">
        <v>15.6</v>
      </c>
      <c r="N34" s="7">
        <v>0</v>
      </c>
      <c r="O34" s="7">
        <f t="shared" si="0"/>
        <v>0.027243589743589744</v>
      </c>
      <c r="P34" s="7">
        <f t="shared" si="1"/>
        <v>0.19230769230769232</v>
      </c>
      <c r="Q34" s="7">
        <f t="shared" si="2"/>
        <v>0.030448717948717948</v>
      </c>
      <c r="R34" s="7">
        <f t="shared" si="3"/>
        <v>0.38461538461538464</v>
      </c>
      <c r="S34" s="7">
        <f t="shared" si="4"/>
        <v>0.03141025641025641</v>
      </c>
      <c r="T34" s="7">
        <f t="shared" si="5"/>
        <v>0.576923076923077</v>
      </c>
      <c r="U34" s="7">
        <f t="shared" si="6"/>
        <v>0.028846153846153848</v>
      </c>
      <c r="V34" s="7">
        <f t="shared" si="7"/>
        <v>0.7692307692307693</v>
      </c>
      <c r="W34" s="7">
        <f t="shared" si="8"/>
        <v>0.022435897435897436</v>
      </c>
      <c r="X34" s="7">
        <f t="shared" si="9"/>
        <v>0.9615384615384616</v>
      </c>
      <c r="Y34" s="7">
        <f t="shared" si="10"/>
        <v>0.009615384615384616</v>
      </c>
    </row>
    <row r="35" spans="3:27" ht="11.25">
      <c r="C35" s="7">
        <v>3</v>
      </c>
      <c r="E35" s="7">
        <v>1.05</v>
      </c>
      <c r="F35" s="7">
        <v>1.25</v>
      </c>
      <c r="G35" s="7">
        <v>1.3</v>
      </c>
      <c r="H35" s="7">
        <v>1.25</v>
      </c>
      <c r="I35" s="7">
        <v>1.05</v>
      </c>
      <c r="J35" s="7">
        <v>0.7</v>
      </c>
      <c r="K35" s="7">
        <v>0.3</v>
      </c>
      <c r="M35" s="7">
        <v>18.6</v>
      </c>
      <c r="N35" s="7">
        <v>0</v>
      </c>
      <c r="O35" s="7">
        <f t="shared" si="0"/>
        <v>0.028225806451612902</v>
      </c>
      <c r="P35" s="7">
        <f t="shared" si="1"/>
        <v>0.16129032258064516</v>
      </c>
      <c r="Q35" s="7">
        <f t="shared" si="2"/>
        <v>0.033602150537634407</v>
      </c>
      <c r="R35" s="7">
        <f t="shared" si="3"/>
        <v>0.3225806451612903</v>
      </c>
      <c r="S35" s="7">
        <f t="shared" si="4"/>
        <v>0.03494623655913978</v>
      </c>
      <c r="T35" s="7">
        <f t="shared" si="5"/>
        <v>0.48387096774193544</v>
      </c>
      <c r="U35" s="7">
        <f t="shared" si="6"/>
        <v>0.033602150537634407</v>
      </c>
      <c r="V35" s="7">
        <f t="shared" si="7"/>
        <v>0.6451612903225806</v>
      </c>
      <c r="W35" s="7">
        <f t="shared" si="8"/>
        <v>0.028225806451612902</v>
      </c>
      <c r="X35" s="7">
        <f t="shared" si="9"/>
        <v>0.8064516129032258</v>
      </c>
      <c r="Y35" s="7">
        <f t="shared" si="10"/>
        <v>0.018817204301075266</v>
      </c>
      <c r="Z35" s="7">
        <f t="shared" si="11"/>
        <v>0.9677419354838709</v>
      </c>
      <c r="AA35" s="7">
        <f t="shared" si="12"/>
        <v>0.008064516129032258</v>
      </c>
    </row>
    <row r="36" spans="3:29" ht="11.25">
      <c r="C36" s="7">
        <v>4</v>
      </c>
      <c r="E36" s="7">
        <v>1.1</v>
      </c>
      <c r="F36" s="7">
        <v>1.3</v>
      </c>
      <c r="G36" s="7">
        <v>1.3</v>
      </c>
      <c r="H36" s="7">
        <v>1.3</v>
      </c>
      <c r="I36" s="7">
        <v>1.25</v>
      </c>
      <c r="J36" s="7">
        <v>1.12</v>
      </c>
      <c r="K36" s="7">
        <v>0.91</v>
      </c>
      <c r="L36" s="7">
        <v>0.65</v>
      </c>
      <c r="M36" s="7">
        <v>23.3</v>
      </c>
      <c r="N36" s="7">
        <v>0</v>
      </c>
      <c r="O36" s="7">
        <f t="shared" si="0"/>
        <v>0.023605150214592276</v>
      </c>
      <c r="P36" s="7">
        <f t="shared" si="1"/>
        <v>0.12875536480686695</v>
      </c>
      <c r="Q36" s="7">
        <f t="shared" si="2"/>
        <v>0.027896995708154508</v>
      </c>
      <c r="R36" s="7">
        <f t="shared" si="3"/>
        <v>0.2575107296137339</v>
      </c>
      <c r="S36" s="7">
        <f t="shared" si="4"/>
        <v>0.027896995708154508</v>
      </c>
      <c r="T36" s="7">
        <f t="shared" si="5"/>
        <v>0.38626609442060084</v>
      </c>
      <c r="U36" s="7">
        <f t="shared" si="6"/>
        <v>0.027896995708154508</v>
      </c>
      <c r="V36" s="7">
        <f t="shared" si="7"/>
        <v>0.5150214592274678</v>
      </c>
      <c r="W36" s="7">
        <f t="shared" si="8"/>
        <v>0.02682403433476395</v>
      </c>
      <c r="X36" s="7">
        <f t="shared" si="9"/>
        <v>0.6437768240343348</v>
      </c>
      <c r="Y36" s="7">
        <f t="shared" si="10"/>
        <v>0.0240343347639485</v>
      </c>
      <c r="Z36" s="7">
        <f t="shared" si="11"/>
        <v>0.7725321888412017</v>
      </c>
      <c r="AA36" s="7">
        <f t="shared" si="12"/>
        <v>0.019527896995708154</v>
      </c>
      <c r="AB36" s="7">
        <f>21/M36</f>
        <v>0.9012875536480687</v>
      </c>
      <c r="AC36" s="7">
        <f>0.5*L36/M36</f>
        <v>0.013948497854077254</v>
      </c>
    </row>
    <row r="37" spans="3:29" ht="11.25">
      <c r="C37" s="7">
        <v>5</v>
      </c>
      <c r="E37" s="7">
        <v>0.9</v>
      </c>
      <c r="F37" s="7">
        <v>1.63</v>
      </c>
      <c r="G37" s="7">
        <v>1.65</v>
      </c>
      <c r="H37" s="7">
        <v>1.55</v>
      </c>
      <c r="I37" s="7">
        <v>1.4</v>
      </c>
      <c r="J37" s="7">
        <v>1.1</v>
      </c>
      <c r="K37" s="7">
        <v>0.82</v>
      </c>
      <c r="L37" s="7">
        <v>0.35</v>
      </c>
      <c r="M37" s="7">
        <v>21.8</v>
      </c>
      <c r="N37" s="7">
        <v>0</v>
      </c>
      <c r="O37" s="7">
        <f t="shared" si="0"/>
        <v>0.020642201834862386</v>
      </c>
      <c r="P37" s="7">
        <f t="shared" si="1"/>
        <v>0.13761467889908258</v>
      </c>
      <c r="Q37" s="7">
        <f t="shared" si="2"/>
        <v>0.037385321100917426</v>
      </c>
      <c r="R37" s="7">
        <f t="shared" si="3"/>
        <v>0.27522935779816515</v>
      </c>
      <c r="S37" s="7">
        <f t="shared" si="4"/>
        <v>0.0378440366972477</v>
      </c>
      <c r="T37" s="7">
        <f t="shared" si="5"/>
        <v>0.4128440366972477</v>
      </c>
      <c r="U37" s="7">
        <f t="shared" si="6"/>
        <v>0.03555045871559633</v>
      </c>
      <c r="V37" s="7">
        <f t="shared" si="7"/>
        <v>0.5504587155963303</v>
      </c>
      <c r="W37" s="7">
        <f t="shared" si="8"/>
        <v>0.03211009174311926</v>
      </c>
      <c r="X37" s="7">
        <f t="shared" si="9"/>
        <v>0.6880733944954128</v>
      </c>
      <c r="Y37" s="7">
        <f t="shared" si="10"/>
        <v>0.02522935779816514</v>
      </c>
      <c r="Z37" s="7">
        <f t="shared" si="11"/>
        <v>0.8256880733944953</v>
      </c>
      <c r="AA37" s="7">
        <f t="shared" si="12"/>
        <v>0.018807339449541282</v>
      </c>
      <c r="AB37" s="7">
        <f>21/M37</f>
        <v>0.963302752293578</v>
      </c>
      <c r="AC37" s="7">
        <f>0.5*L37/M37</f>
        <v>0.008027522935779815</v>
      </c>
    </row>
    <row r="38" spans="2:21" ht="12">
      <c r="B38" s="2" t="s">
        <v>293</v>
      </c>
      <c r="C38" s="7">
        <v>1</v>
      </c>
      <c r="E38" s="7">
        <v>0.63</v>
      </c>
      <c r="F38" s="7">
        <v>0.68</v>
      </c>
      <c r="G38" s="7">
        <v>0.65</v>
      </c>
      <c r="H38" s="7">
        <v>0.5</v>
      </c>
      <c r="I38" s="7">
        <v>0.25</v>
      </c>
      <c r="M38" s="7">
        <v>11.2</v>
      </c>
      <c r="N38" s="7">
        <v>0</v>
      </c>
      <c r="O38" s="7">
        <f t="shared" si="0"/>
        <v>0.028125</v>
      </c>
      <c r="P38" s="7">
        <f t="shared" si="1"/>
        <v>0.26785714285714285</v>
      </c>
      <c r="Q38" s="7">
        <f t="shared" si="2"/>
        <v>0.03035714285714286</v>
      </c>
      <c r="R38" s="7">
        <f t="shared" si="3"/>
        <v>0.5357142857142857</v>
      </c>
      <c r="S38" s="7">
        <f t="shared" si="4"/>
        <v>0.029017857142857147</v>
      </c>
      <c r="T38" s="7">
        <f t="shared" si="5"/>
        <v>0.8035714285714286</v>
      </c>
      <c r="U38" s="7">
        <f t="shared" si="6"/>
        <v>0.022321428571428572</v>
      </c>
    </row>
    <row r="39" spans="1:27" ht="12">
      <c r="A39" s="36" t="s">
        <v>122</v>
      </c>
      <c r="B39" s="37"/>
      <c r="C39" s="7">
        <v>2</v>
      </c>
      <c r="E39" s="7">
        <v>0.95</v>
      </c>
      <c r="F39" s="7">
        <v>1.1</v>
      </c>
      <c r="G39" s="7">
        <v>1.03</v>
      </c>
      <c r="H39" s="7">
        <v>1.05</v>
      </c>
      <c r="I39" s="7">
        <v>0.9</v>
      </c>
      <c r="J39" s="7">
        <v>0.63</v>
      </c>
      <c r="K39" s="7">
        <v>0.2</v>
      </c>
      <c r="M39" s="7">
        <v>18.3</v>
      </c>
      <c r="N39" s="7">
        <v>0</v>
      </c>
      <c r="O39" s="7">
        <f t="shared" si="0"/>
        <v>0.025956284153005462</v>
      </c>
      <c r="P39" s="7">
        <f t="shared" si="1"/>
        <v>0.16393442622950818</v>
      </c>
      <c r="Q39" s="7">
        <f t="shared" si="2"/>
        <v>0.03005464480874317</v>
      </c>
      <c r="R39" s="7">
        <f t="shared" si="3"/>
        <v>0.32786885245901637</v>
      </c>
      <c r="S39" s="7">
        <f t="shared" si="4"/>
        <v>0.02814207650273224</v>
      </c>
      <c r="T39" s="7">
        <f t="shared" si="5"/>
        <v>0.4918032786885246</v>
      </c>
      <c r="U39" s="7">
        <f t="shared" si="6"/>
        <v>0.028688524590163935</v>
      </c>
      <c r="V39" s="7">
        <f t="shared" si="7"/>
        <v>0.6557377049180327</v>
      </c>
      <c r="W39" s="7">
        <f t="shared" si="8"/>
        <v>0.02459016393442623</v>
      </c>
      <c r="X39" s="7">
        <f t="shared" si="9"/>
        <v>0.819672131147541</v>
      </c>
      <c r="Y39" s="7">
        <f t="shared" si="10"/>
        <v>0.01721311475409836</v>
      </c>
      <c r="Z39" s="7">
        <f t="shared" si="11"/>
        <v>0.9836065573770492</v>
      </c>
      <c r="AA39" s="7">
        <f t="shared" si="12"/>
        <v>0.00546448087431694</v>
      </c>
    </row>
    <row r="40" spans="1:27" ht="12">
      <c r="A40" s="36" t="s">
        <v>124</v>
      </c>
      <c r="B40" s="37"/>
      <c r="C40" s="7">
        <v>3</v>
      </c>
      <c r="E40" s="7">
        <v>1.08</v>
      </c>
      <c r="F40" s="7">
        <v>1.17</v>
      </c>
      <c r="G40" s="7">
        <v>1.15</v>
      </c>
      <c r="H40" s="7">
        <v>1.1</v>
      </c>
      <c r="I40" s="7">
        <v>1.02</v>
      </c>
      <c r="J40" s="7">
        <v>0.8</v>
      </c>
      <c r="K40" s="7">
        <v>0.6</v>
      </c>
      <c r="M40" s="7">
        <v>20.2</v>
      </c>
      <c r="N40" s="7">
        <v>0</v>
      </c>
      <c r="O40" s="7">
        <f t="shared" si="0"/>
        <v>0.026732673267326736</v>
      </c>
      <c r="P40" s="7">
        <f t="shared" si="1"/>
        <v>0.1485148514851485</v>
      </c>
      <c r="Q40" s="7">
        <f t="shared" si="2"/>
        <v>0.02896039603960396</v>
      </c>
      <c r="R40" s="7">
        <f t="shared" si="3"/>
        <v>0.297029702970297</v>
      </c>
      <c r="S40" s="7">
        <f t="shared" si="4"/>
        <v>0.028465346534653463</v>
      </c>
      <c r="T40" s="7">
        <f t="shared" si="5"/>
        <v>0.44554455445544555</v>
      </c>
      <c r="U40" s="7">
        <f t="shared" si="6"/>
        <v>0.02722772277227723</v>
      </c>
      <c r="V40" s="7">
        <f t="shared" si="7"/>
        <v>0.594059405940594</v>
      </c>
      <c r="W40" s="7">
        <f t="shared" si="8"/>
        <v>0.02524752475247525</v>
      </c>
      <c r="X40" s="7">
        <f t="shared" si="9"/>
        <v>0.7425742574257426</v>
      </c>
      <c r="Y40" s="7">
        <f t="shared" si="10"/>
        <v>0.019801980198019802</v>
      </c>
      <c r="Z40" s="7">
        <f t="shared" si="11"/>
        <v>0.8910891089108911</v>
      </c>
      <c r="AA40" s="7">
        <f t="shared" si="12"/>
        <v>0.01485148514851485</v>
      </c>
    </row>
    <row r="41" spans="3:29" ht="11.25">
      <c r="C41" s="7">
        <v>4</v>
      </c>
      <c r="E41" s="7">
        <v>1.1</v>
      </c>
      <c r="F41" s="7">
        <v>1.3</v>
      </c>
      <c r="G41" s="7">
        <v>1.35</v>
      </c>
      <c r="H41" s="7">
        <v>1.3</v>
      </c>
      <c r="I41" s="7">
        <v>1.2</v>
      </c>
      <c r="J41" s="7">
        <v>1.1</v>
      </c>
      <c r="K41" s="7">
        <v>0.8</v>
      </c>
      <c r="L41" s="7">
        <v>0.3</v>
      </c>
      <c r="M41" s="7">
        <v>21.7</v>
      </c>
      <c r="N41" s="7">
        <v>0</v>
      </c>
      <c r="O41" s="7">
        <f t="shared" si="0"/>
        <v>0.02534562211981567</v>
      </c>
      <c r="P41" s="7">
        <f t="shared" si="1"/>
        <v>0.1382488479262673</v>
      </c>
      <c r="Q41" s="7">
        <f t="shared" si="2"/>
        <v>0.029953917050691246</v>
      </c>
      <c r="R41" s="7">
        <f t="shared" si="3"/>
        <v>0.2764976958525346</v>
      </c>
      <c r="S41" s="7">
        <f t="shared" si="4"/>
        <v>0.031105990783410142</v>
      </c>
      <c r="T41" s="7">
        <f t="shared" si="5"/>
        <v>0.4147465437788019</v>
      </c>
      <c r="U41" s="7">
        <f t="shared" si="6"/>
        <v>0.029953917050691246</v>
      </c>
      <c r="V41" s="7">
        <f t="shared" si="7"/>
        <v>0.5529953917050692</v>
      </c>
      <c r="W41" s="7">
        <f t="shared" si="8"/>
        <v>0.027649769585253454</v>
      </c>
      <c r="X41" s="7">
        <f t="shared" si="9"/>
        <v>0.6912442396313364</v>
      </c>
      <c r="Y41" s="7">
        <f t="shared" si="10"/>
        <v>0.02534562211981567</v>
      </c>
      <c r="Z41" s="7">
        <f t="shared" si="11"/>
        <v>0.8294930875576038</v>
      </c>
      <c r="AA41" s="7">
        <f t="shared" si="12"/>
        <v>0.018433179723502304</v>
      </c>
      <c r="AB41" s="7">
        <f>21/M41</f>
        <v>0.967741935483871</v>
      </c>
      <c r="AC41" s="7">
        <f>0.5*L41/M41</f>
        <v>0.006912442396313364</v>
      </c>
    </row>
    <row r="42" spans="3:25" ht="11.25">
      <c r="C42" s="7">
        <v>5</v>
      </c>
      <c r="E42" s="7">
        <v>0.6</v>
      </c>
      <c r="F42" s="7">
        <v>1.6</v>
      </c>
      <c r="G42" s="7">
        <v>1.55</v>
      </c>
      <c r="H42" s="7">
        <v>1.45</v>
      </c>
      <c r="I42" s="7">
        <v>1.1</v>
      </c>
      <c r="J42" s="7">
        <v>0.5</v>
      </c>
      <c r="M42" s="7">
        <v>16.4</v>
      </c>
      <c r="N42" s="7">
        <v>0</v>
      </c>
      <c r="O42" s="7">
        <f t="shared" si="0"/>
        <v>0.01829268292682927</v>
      </c>
      <c r="P42" s="7">
        <f t="shared" si="1"/>
        <v>0.1829268292682927</v>
      </c>
      <c r="Q42" s="7">
        <f t="shared" si="2"/>
        <v>0.04878048780487806</v>
      </c>
      <c r="R42" s="7">
        <f t="shared" si="3"/>
        <v>0.3658536585365854</v>
      </c>
      <c r="S42" s="7">
        <f t="shared" si="4"/>
        <v>0.04725609756097562</v>
      </c>
      <c r="T42" s="7">
        <f t="shared" si="5"/>
        <v>0.5487804878048781</v>
      </c>
      <c r="U42" s="7">
        <f t="shared" si="6"/>
        <v>0.044207317073170736</v>
      </c>
      <c r="V42" s="7">
        <f t="shared" si="7"/>
        <v>0.7317073170731708</v>
      </c>
      <c r="W42" s="7">
        <f t="shared" si="8"/>
        <v>0.03353658536585367</v>
      </c>
      <c r="X42" s="7">
        <f t="shared" si="9"/>
        <v>0.9146341463414634</v>
      </c>
      <c r="Y42" s="7">
        <f t="shared" si="10"/>
        <v>0.015243902439024392</v>
      </c>
    </row>
    <row r="43" spans="2:23" ht="12">
      <c r="B43" s="2" t="s">
        <v>281</v>
      </c>
      <c r="C43" s="7">
        <v>1</v>
      </c>
      <c r="E43" s="7">
        <v>0.75</v>
      </c>
      <c r="F43" s="7">
        <v>0.86</v>
      </c>
      <c r="G43" s="7">
        <v>0.88</v>
      </c>
      <c r="H43" s="7">
        <v>0.8</v>
      </c>
      <c r="I43" s="7">
        <v>0.35</v>
      </c>
      <c r="M43" s="7">
        <v>12.6</v>
      </c>
      <c r="N43" s="7">
        <v>0</v>
      </c>
      <c r="O43" s="7">
        <f t="shared" si="0"/>
        <v>0.029761904761904764</v>
      </c>
      <c r="P43" s="7">
        <f t="shared" si="1"/>
        <v>0.2380952380952381</v>
      </c>
      <c r="Q43" s="7">
        <f t="shared" si="2"/>
        <v>0.03412698412698413</v>
      </c>
      <c r="R43" s="7">
        <f t="shared" si="3"/>
        <v>0.4761904761904762</v>
      </c>
      <c r="S43" s="7">
        <f t="shared" si="4"/>
        <v>0.03492063492063492</v>
      </c>
      <c r="T43" s="7">
        <f t="shared" si="5"/>
        <v>0.7142857142857143</v>
      </c>
      <c r="U43" s="7">
        <f t="shared" si="6"/>
        <v>0.03174603174603175</v>
      </c>
      <c r="V43" s="7">
        <f t="shared" si="7"/>
        <v>0.9523809523809524</v>
      </c>
      <c r="W43" s="7">
        <f t="shared" si="8"/>
        <v>0.013888888888888888</v>
      </c>
    </row>
    <row r="44" spans="3:25" ht="11.25">
      <c r="C44" s="7">
        <v>2</v>
      </c>
      <c r="E44" s="7">
        <v>1</v>
      </c>
      <c r="F44" s="7">
        <v>1.1</v>
      </c>
      <c r="G44" s="7">
        <v>1.1</v>
      </c>
      <c r="H44" s="7">
        <v>1.03</v>
      </c>
      <c r="I44" s="7">
        <v>0.9</v>
      </c>
      <c r="J44" s="7">
        <v>0.55</v>
      </c>
      <c r="M44" s="7">
        <v>17.2</v>
      </c>
      <c r="N44" s="7">
        <v>0</v>
      </c>
      <c r="O44" s="7">
        <f t="shared" si="0"/>
        <v>0.029069767441860465</v>
      </c>
      <c r="P44" s="7">
        <f t="shared" si="1"/>
        <v>0.1744186046511628</v>
      </c>
      <c r="Q44" s="7">
        <f t="shared" si="2"/>
        <v>0.03197674418604651</v>
      </c>
      <c r="R44" s="7">
        <f t="shared" si="3"/>
        <v>0.3488372093023256</v>
      </c>
      <c r="S44" s="7">
        <f t="shared" si="4"/>
        <v>0.03197674418604651</v>
      </c>
      <c r="T44" s="7">
        <f t="shared" si="5"/>
        <v>0.5232558139534884</v>
      </c>
      <c r="U44" s="7">
        <f t="shared" si="6"/>
        <v>0.02994186046511628</v>
      </c>
      <c r="V44" s="7">
        <f t="shared" si="7"/>
        <v>0.6976744186046512</v>
      </c>
      <c r="W44" s="7">
        <f t="shared" si="8"/>
        <v>0.02616279069767442</v>
      </c>
      <c r="X44" s="7">
        <f t="shared" si="9"/>
        <v>0.872093023255814</v>
      </c>
      <c r="Y44" s="7">
        <f t="shared" si="10"/>
        <v>0.015988372093023256</v>
      </c>
    </row>
    <row r="45" spans="3:27" ht="11.25">
      <c r="C45" s="7">
        <v>3</v>
      </c>
      <c r="E45" s="7">
        <v>1.25</v>
      </c>
      <c r="F45" s="7">
        <v>1.2</v>
      </c>
      <c r="G45" s="7">
        <v>1.18</v>
      </c>
      <c r="H45" s="7">
        <v>1.17</v>
      </c>
      <c r="I45" s="7">
        <v>1.05</v>
      </c>
      <c r="J45" s="7">
        <v>0.72</v>
      </c>
      <c r="K45" s="7">
        <v>0.4</v>
      </c>
      <c r="M45" s="7">
        <v>18.6</v>
      </c>
      <c r="N45" s="7">
        <v>0</v>
      </c>
      <c r="O45" s="7">
        <f t="shared" si="0"/>
        <v>0.033602150537634407</v>
      </c>
      <c r="P45" s="7">
        <f t="shared" si="1"/>
        <v>0.16129032258064516</v>
      </c>
      <c r="Q45" s="7">
        <f t="shared" si="2"/>
        <v>0.03225806451612903</v>
      </c>
      <c r="R45" s="7">
        <f t="shared" si="3"/>
        <v>0.3225806451612903</v>
      </c>
      <c r="S45" s="7">
        <f t="shared" si="4"/>
        <v>0.03172043010752688</v>
      </c>
      <c r="T45" s="7">
        <f t="shared" si="5"/>
        <v>0.48387096774193544</v>
      </c>
      <c r="U45" s="7">
        <f t="shared" si="6"/>
        <v>0.031451612903225803</v>
      </c>
      <c r="V45" s="7">
        <f t="shared" si="7"/>
        <v>0.6451612903225806</v>
      </c>
      <c r="W45" s="7">
        <f t="shared" si="8"/>
        <v>0.028225806451612902</v>
      </c>
      <c r="X45" s="7">
        <f t="shared" si="9"/>
        <v>0.8064516129032258</v>
      </c>
      <c r="Y45" s="7">
        <f t="shared" si="10"/>
        <v>0.019354838709677417</v>
      </c>
      <c r="Z45" s="7">
        <f t="shared" si="11"/>
        <v>0.9677419354838709</v>
      </c>
      <c r="AA45" s="7">
        <f t="shared" si="12"/>
        <v>0.01075268817204301</v>
      </c>
    </row>
    <row r="46" spans="3:27" ht="11.25">
      <c r="C46" s="7">
        <v>4</v>
      </c>
      <c r="E46" s="7">
        <v>1.05</v>
      </c>
      <c r="F46" s="7">
        <v>1.223</v>
      </c>
      <c r="G46" s="7">
        <v>1.26</v>
      </c>
      <c r="H46" s="7">
        <v>1.2</v>
      </c>
      <c r="I46" s="7">
        <v>1.13</v>
      </c>
      <c r="J46" s="7">
        <v>0.85</v>
      </c>
      <c r="K46" s="7">
        <v>0.55</v>
      </c>
      <c r="M46" s="7">
        <v>19.1</v>
      </c>
      <c r="N46" s="7">
        <v>0</v>
      </c>
      <c r="O46" s="7">
        <f t="shared" si="0"/>
        <v>0.027486910994764396</v>
      </c>
      <c r="P46" s="7">
        <f t="shared" si="1"/>
        <v>0.15706806282722513</v>
      </c>
      <c r="Q46" s="7">
        <f t="shared" si="2"/>
        <v>0.03201570680628272</v>
      </c>
      <c r="R46" s="7">
        <f t="shared" si="3"/>
        <v>0.31413612565445026</v>
      </c>
      <c r="S46" s="7">
        <f t="shared" si="4"/>
        <v>0.032984293193717276</v>
      </c>
      <c r="T46" s="7">
        <f t="shared" si="5"/>
        <v>0.47120418848167533</v>
      </c>
      <c r="U46" s="7">
        <f t="shared" si="6"/>
        <v>0.031413612565445025</v>
      </c>
      <c r="V46" s="7">
        <f t="shared" si="7"/>
        <v>0.6282722513089005</v>
      </c>
      <c r="W46" s="7">
        <f t="shared" si="8"/>
        <v>0.02958115183246073</v>
      </c>
      <c r="X46" s="7">
        <f t="shared" si="9"/>
        <v>0.7853403141361256</v>
      </c>
      <c r="Y46" s="7">
        <f t="shared" si="10"/>
        <v>0.02225130890052356</v>
      </c>
      <c r="Z46" s="7">
        <f t="shared" si="11"/>
        <v>0.9424083769633507</v>
      </c>
      <c r="AA46" s="7">
        <f t="shared" si="12"/>
        <v>0.014397905759162303</v>
      </c>
    </row>
    <row r="47" spans="3:25" ht="11.25">
      <c r="C47" s="7">
        <v>5</v>
      </c>
      <c r="E47" s="7">
        <v>0.8</v>
      </c>
      <c r="F47" s="7">
        <v>1.6</v>
      </c>
      <c r="G47" s="7">
        <v>1.5</v>
      </c>
      <c r="H47" s="7">
        <v>1.35</v>
      </c>
      <c r="I47" s="7">
        <v>1</v>
      </c>
      <c r="J47" s="7">
        <v>0.55</v>
      </c>
      <c r="M47" s="7">
        <v>16.7</v>
      </c>
      <c r="N47" s="7">
        <v>0</v>
      </c>
      <c r="O47" s="7">
        <f t="shared" si="0"/>
        <v>0.023952095808383235</v>
      </c>
      <c r="P47" s="7">
        <f t="shared" si="1"/>
        <v>0.17964071856287425</v>
      </c>
      <c r="Q47" s="7">
        <f t="shared" si="2"/>
        <v>0.04790419161676647</v>
      </c>
      <c r="R47" s="7">
        <f t="shared" si="3"/>
        <v>0.3592814371257485</v>
      </c>
      <c r="S47" s="7">
        <f t="shared" si="4"/>
        <v>0.04491017964071856</v>
      </c>
      <c r="T47" s="7">
        <f t="shared" si="5"/>
        <v>0.5389221556886228</v>
      </c>
      <c r="U47" s="7">
        <f t="shared" si="6"/>
        <v>0.04041916167664671</v>
      </c>
      <c r="V47" s="7">
        <f t="shared" si="7"/>
        <v>0.718562874251497</v>
      </c>
      <c r="W47" s="7">
        <f t="shared" si="8"/>
        <v>0.029940119760479042</v>
      </c>
      <c r="X47" s="7">
        <f t="shared" si="9"/>
        <v>0.8982035928143713</v>
      </c>
      <c r="Y47" s="7">
        <f t="shared" si="10"/>
        <v>0.016467065868263474</v>
      </c>
    </row>
    <row r="48" spans="2:23" ht="12">
      <c r="B48" s="2" t="s">
        <v>247</v>
      </c>
      <c r="C48" s="7">
        <v>1</v>
      </c>
      <c r="E48" s="7">
        <v>0.75</v>
      </c>
      <c r="F48" s="7">
        <v>0.88</v>
      </c>
      <c r="G48" s="7">
        <v>0.9</v>
      </c>
      <c r="H48" s="7">
        <v>0.7</v>
      </c>
      <c r="I48" s="7">
        <v>0.5</v>
      </c>
      <c r="M48" s="7">
        <v>12.6</v>
      </c>
      <c r="N48" s="7">
        <v>0</v>
      </c>
      <c r="O48" s="7">
        <f t="shared" si="0"/>
        <v>0.029761904761904764</v>
      </c>
      <c r="P48" s="7">
        <f t="shared" si="1"/>
        <v>0.2380952380952381</v>
      </c>
      <c r="Q48" s="7">
        <f t="shared" si="2"/>
        <v>0.03492063492063492</v>
      </c>
      <c r="R48" s="7">
        <f t="shared" si="3"/>
        <v>0.4761904761904762</v>
      </c>
      <c r="S48" s="7">
        <f t="shared" si="4"/>
        <v>0.03571428571428572</v>
      </c>
      <c r="T48" s="7">
        <f t="shared" si="5"/>
        <v>0.7142857142857143</v>
      </c>
      <c r="U48" s="7">
        <f t="shared" si="6"/>
        <v>0.027777777777777776</v>
      </c>
      <c r="V48" s="7">
        <f t="shared" si="7"/>
        <v>0.9523809523809524</v>
      </c>
      <c r="W48" s="7">
        <f t="shared" si="8"/>
        <v>0.01984126984126984</v>
      </c>
    </row>
    <row r="49" spans="1:27" ht="12">
      <c r="A49" s="36" t="s">
        <v>120</v>
      </c>
      <c r="B49" s="37"/>
      <c r="C49" s="7">
        <v>2</v>
      </c>
      <c r="E49" s="7">
        <v>1</v>
      </c>
      <c r="F49" s="7">
        <v>1.12</v>
      </c>
      <c r="G49" s="7">
        <v>1.1</v>
      </c>
      <c r="H49" s="7">
        <v>1.06</v>
      </c>
      <c r="I49" s="7">
        <v>0.92</v>
      </c>
      <c r="J49" s="7">
        <v>0.7</v>
      </c>
      <c r="K49" s="7">
        <v>0.3</v>
      </c>
      <c r="M49" s="7">
        <v>18.4</v>
      </c>
      <c r="N49" s="7">
        <v>0</v>
      </c>
      <c r="O49" s="7">
        <f t="shared" si="0"/>
        <v>0.027173913043478264</v>
      </c>
      <c r="P49" s="7">
        <f t="shared" si="1"/>
        <v>0.16304347826086957</v>
      </c>
      <c r="Q49" s="7">
        <f t="shared" si="2"/>
        <v>0.030434782608695657</v>
      </c>
      <c r="R49" s="7">
        <f t="shared" si="3"/>
        <v>0.32608695652173914</v>
      </c>
      <c r="S49" s="7">
        <f t="shared" si="4"/>
        <v>0.02989130434782609</v>
      </c>
      <c r="T49" s="7">
        <f t="shared" si="5"/>
        <v>0.48913043478260876</v>
      </c>
      <c r="U49" s="7">
        <f t="shared" si="6"/>
        <v>0.02880434782608696</v>
      </c>
      <c r="V49" s="7">
        <f t="shared" si="7"/>
        <v>0.6521739130434783</v>
      </c>
      <c r="W49" s="7">
        <f t="shared" si="8"/>
        <v>0.025</v>
      </c>
      <c r="X49" s="7">
        <f t="shared" si="9"/>
        <v>0.8152173913043479</v>
      </c>
      <c r="Y49" s="7">
        <f t="shared" si="10"/>
        <v>0.019021739130434784</v>
      </c>
      <c r="Z49" s="7">
        <f t="shared" si="11"/>
        <v>0.9782608695652175</v>
      </c>
      <c r="AA49" s="7">
        <f t="shared" si="12"/>
        <v>0.008152173913043478</v>
      </c>
    </row>
    <row r="50" spans="1:27" ht="12">
      <c r="A50" s="36" t="s">
        <v>125</v>
      </c>
      <c r="B50" s="37"/>
      <c r="C50" s="7">
        <v>3</v>
      </c>
      <c r="E50" s="7">
        <v>1.1</v>
      </c>
      <c r="F50" s="7">
        <v>1.2</v>
      </c>
      <c r="G50" s="7">
        <v>1.15</v>
      </c>
      <c r="H50" s="7">
        <v>1.14</v>
      </c>
      <c r="I50" s="7">
        <v>1.08</v>
      </c>
      <c r="J50" s="7">
        <v>0.9</v>
      </c>
      <c r="K50" s="7">
        <v>0.65</v>
      </c>
      <c r="M50" s="7">
        <v>20.6</v>
      </c>
      <c r="N50" s="7">
        <v>0</v>
      </c>
      <c r="O50" s="7">
        <f t="shared" si="0"/>
        <v>0.026699029126213594</v>
      </c>
      <c r="P50" s="7">
        <f t="shared" si="1"/>
        <v>0.14563106796116504</v>
      </c>
      <c r="Q50" s="7">
        <f t="shared" si="2"/>
        <v>0.029126213592233007</v>
      </c>
      <c r="R50" s="7">
        <f t="shared" si="3"/>
        <v>0.2912621359223301</v>
      </c>
      <c r="S50" s="7">
        <f t="shared" si="4"/>
        <v>0.027912621359223296</v>
      </c>
      <c r="T50" s="7">
        <f t="shared" si="5"/>
        <v>0.4368932038834951</v>
      </c>
      <c r="U50" s="7">
        <f t="shared" si="6"/>
        <v>0.027669902912621357</v>
      </c>
      <c r="V50" s="7">
        <f t="shared" si="7"/>
        <v>0.5825242718446602</v>
      </c>
      <c r="W50" s="7">
        <f t="shared" si="8"/>
        <v>0.02621359223300971</v>
      </c>
      <c r="X50" s="7">
        <f t="shared" si="9"/>
        <v>0.7281553398058251</v>
      </c>
      <c r="Y50" s="7">
        <f t="shared" si="10"/>
        <v>0.021844660194174758</v>
      </c>
      <c r="Z50" s="7">
        <f t="shared" si="11"/>
        <v>0.8737864077669902</v>
      </c>
      <c r="AA50" s="7">
        <f t="shared" si="12"/>
        <v>0.015776699029126214</v>
      </c>
    </row>
    <row r="51" spans="3:27" ht="11.25">
      <c r="C51" s="7">
        <v>4</v>
      </c>
      <c r="E51" s="7">
        <v>1</v>
      </c>
      <c r="F51" s="7">
        <v>1.22</v>
      </c>
      <c r="G51" s="7">
        <v>1.25</v>
      </c>
      <c r="H51" s="7">
        <v>1.18</v>
      </c>
      <c r="I51" s="7">
        <v>1.1</v>
      </c>
      <c r="J51" s="7">
        <v>0.9</v>
      </c>
      <c r="K51" s="7">
        <v>0.6</v>
      </c>
      <c r="M51" s="7">
        <v>18.1</v>
      </c>
      <c r="N51" s="7">
        <v>0</v>
      </c>
      <c r="O51" s="7">
        <f t="shared" si="0"/>
        <v>0.027624309392265192</v>
      </c>
      <c r="P51" s="7">
        <f t="shared" si="1"/>
        <v>0.16574585635359115</v>
      </c>
      <c r="Q51" s="7">
        <f t="shared" si="2"/>
        <v>0.03370165745856353</v>
      </c>
      <c r="R51" s="7">
        <f t="shared" si="3"/>
        <v>0.3314917127071823</v>
      </c>
      <c r="S51" s="7">
        <f t="shared" si="4"/>
        <v>0.03453038674033149</v>
      </c>
      <c r="T51" s="7">
        <f t="shared" si="5"/>
        <v>0.49723756906077343</v>
      </c>
      <c r="U51" s="7">
        <f t="shared" si="6"/>
        <v>0.032596685082872924</v>
      </c>
      <c r="V51" s="7">
        <f t="shared" si="7"/>
        <v>0.6629834254143646</v>
      </c>
      <c r="W51" s="7">
        <f t="shared" si="8"/>
        <v>0.03038674033149171</v>
      </c>
      <c r="X51" s="7">
        <f t="shared" si="9"/>
        <v>0.8287292817679557</v>
      </c>
      <c r="Y51" s="7">
        <f t="shared" si="10"/>
        <v>0.024861878453038673</v>
      </c>
      <c r="Z51" s="7">
        <f t="shared" si="11"/>
        <v>0.9944751381215469</v>
      </c>
      <c r="AA51" s="7">
        <f t="shared" si="12"/>
        <v>0.016574585635359115</v>
      </c>
    </row>
    <row r="52" spans="3:23" ht="11.25">
      <c r="C52" s="7">
        <v>5</v>
      </c>
      <c r="E52" s="7">
        <v>1.1</v>
      </c>
      <c r="F52" s="7">
        <v>1.6</v>
      </c>
      <c r="G52" s="7">
        <v>1.5</v>
      </c>
      <c r="H52" s="7">
        <v>1.2</v>
      </c>
      <c r="I52" s="7">
        <v>0.92</v>
      </c>
      <c r="M52" s="7">
        <v>14.1</v>
      </c>
      <c r="N52" s="7">
        <v>0</v>
      </c>
      <c r="O52" s="7">
        <f t="shared" si="0"/>
        <v>0.03900709219858156</v>
      </c>
      <c r="P52" s="7">
        <f t="shared" si="1"/>
        <v>0.2127659574468085</v>
      </c>
      <c r="Q52" s="7">
        <f t="shared" si="2"/>
        <v>0.056737588652482275</v>
      </c>
      <c r="R52" s="7">
        <f t="shared" si="3"/>
        <v>0.425531914893617</v>
      </c>
      <c r="S52" s="7">
        <f t="shared" si="4"/>
        <v>0.05319148936170213</v>
      </c>
      <c r="T52" s="7">
        <f t="shared" si="5"/>
        <v>0.6382978723404256</v>
      </c>
      <c r="U52" s="7">
        <f t="shared" si="6"/>
        <v>0.0425531914893617</v>
      </c>
      <c r="V52" s="7">
        <f t="shared" si="7"/>
        <v>0.851063829787234</v>
      </c>
      <c r="W52" s="7">
        <f t="shared" si="8"/>
        <v>0.03262411347517731</v>
      </c>
    </row>
    <row r="54" ht="12">
      <c r="A54" s="2"/>
    </row>
    <row r="96" ht="12">
      <c r="A96" s="2"/>
    </row>
    <row r="138" ht="12">
      <c r="A138" s="2"/>
    </row>
    <row r="148" ht="12">
      <c r="A148" s="2"/>
    </row>
    <row r="189" ht="12">
      <c r="A189" s="2"/>
    </row>
  </sheetData>
  <mergeCells count="11">
    <mergeCell ref="A50:B50"/>
    <mergeCell ref="A14:B14"/>
    <mergeCell ref="A15:B15"/>
    <mergeCell ref="A30:B30"/>
    <mergeCell ref="A40:B40"/>
    <mergeCell ref="A29:B29"/>
    <mergeCell ref="A39:B39"/>
    <mergeCell ref="A4:B4"/>
    <mergeCell ref="A5:B5"/>
    <mergeCell ref="A9:B9"/>
    <mergeCell ref="A49:B4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C45"/>
  <sheetViews>
    <sheetView workbookViewId="0" topLeftCell="A1">
      <selection activeCell="E14" sqref="E14"/>
    </sheetView>
  </sheetViews>
  <sheetFormatPr defaultColWidth="9.00390625" defaultRowHeight="14.25"/>
  <cols>
    <col min="1" max="1" width="6.00390625" style="1" customWidth="1"/>
    <col min="2" max="2" width="9.00390625" style="1" customWidth="1"/>
    <col min="3" max="3" width="6.00390625" style="7" customWidth="1"/>
    <col min="4" max="16384" width="6.00390625" style="14" customWidth="1"/>
  </cols>
  <sheetData>
    <row r="1" spans="1:13" s="7" customFormat="1" ht="12">
      <c r="A1" s="25" t="s">
        <v>91</v>
      </c>
      <c r="B1" s="26" t="s">
        <v>242</v>
      </c>
      <c r="C1" s="13" t="s">
        <v>89</v>
      </c>
      <c r="D1" s="13" t="s">
        <v>90</v>
      </c>
      <c r="E1" s="7">
        <v>0</v>
      </c>
      <c r="F1" s="7">
        <v>3</v>
      </c>
      <c r="G1" s="7">
        <v>6</v>
      </c>
      <c r="H1" s="7">
        <v>9</v>
      </c>
      <c r="I1" s="7">
        <v>12</v>
      </c>
      <c r="J1" s="7">
        <v>15</v>
      </c>
      <c r="K1" s="7">
        <v>18</v>
      </c>
      <c r="L1" s="7">
        <v>21</v>
      </c>
      <c r="M1" s="7" t="s">
        <v>1</v>
      </c>
    </row>
    <row r="2" spans="1:29" s="7" customFormat="1" ht="12">
      <c r="A2" s="1"/>
      <c r="B2" s="1"/>
      <c r="E2" s="13" t="s">
        <v>8</v>
      </c>
      <c r="F2" s="13" t="s">
        <v>9</v>
      </c>
      <c r="G2" s="13" t="s">
        <v>10</v>
      </c>
      <c r="H2" s="13" t="s">
        <v>11</v>
      </c>
      <c r="I2" s="13" t="s">
        <v>12</v>
      </c>
      <c r="J2" s="13" t="s">
        <v>13</v>
      </c>
      <c r="K2" s="13" t="s">
        <v>14</v>
      </c>
      <c r="L2" s="13" t="s">
        <v>15</v>
      </c>
      <c r="M2" s="13" t="s">
        <v>16</v>
      </c>
      <c r="N2" s="20" t="s">
        <v>17</v>
      </c>
      <c r="O2" s="21" t="s">
        <v>18</v>
      </c>
      <c r="P2" s="20" t="s">
        <v>19</v>
      </c>
      <c r="Q2" s="22" t="s">
        <v>20</v>
      </c>
      <c r="R2" s="20" t="s">
        <v>21</v>
      </c>
      <c r="S2" s="22" t="s">
        <v>22</v>
      </c>
      <c r="T2" s="20" t="s">
        <v>23</v>
      </c>
      <c r="U2" s="21" t="s">
        <v>24</v>
      </c>
      <c r="V2" s="20" t="s">
        <v>25</v>
      </c>
      <c r="W2" s="21" t="s">
        <v>26</v>
      </c>
      <c r="X2" s="20" t="s">
        <v>27</v>
      </c>
      <c r="Y2" s="21" t="s">
        <v>28</v>
      </c>
      <c r="Z2" s="20" t="s">
        <v>29</v>
      </c>
      <c r="AA2" s="21" t="s">
        <v>30</v>
      </c>
      <c r="AB2" s="20" t="s">
        <v>31</v>
      </c>
      <c r="AC2" s="21" t="s">
        <v>32</v>
      </c>
    </row>
    <row r="3" spans="1:21" ht="12">
      <c r="A3" s="1" t="s">
        <v>106</v>
      </c>
      <c r="B3" s="2" t="s">
        <v>243</v>
      </c>
      <c r="C3" s="7">
        <v>1</v>
      </c>
      <c r="E3" s="14">
        <v>0.6</v>
      </c>
      <c r="F3" s="14">
        <v>0.8</v>
      </c>
      <c r="G3" s="14">
        <v>0.7</v>
      </c>
      <c r="H3" s="14">
        <v>0.35</v>
      </c>
      <c r="M3" s="14">
        <v>10.4</v>
      </c>
      <c r="N3" s="14">
        <v>0</v>
      </c>
      <c r="O3" s="14">
        <f>0.5*E3/M3</f>
        <v>0.028846153846153844</v>
      </c>
      <c r="P3" s="14">
        <f>3/M3</f>
        <v>0.28846153846153844</v>
      </c>
      <c r="Q3" s="14">
        <f>0.5*F3/M3</f>
        <v>0.038461538461538464</v>
      </c>
      <c r="R3" s="14">
        <f>6/M3</f>
        <v>0.5769230769230769</v>
      </c>
      <c r="S3" s="14">
        <f>0.5*G3/M3</f>
        <v>0.03365384615384615</v>
      </c>
      <c r="T3" s="14">
        <f>9/M3</f>
        <v>0.8653846153846153</v>
      </c>
      <c r="U3" s="14">
        <f>0.5*H3/M3</f>
        <v>0.016826923076923076</v>
      </c>
    </row>
    <row r="4" spans="2:27" ht="11.25">
      <c r="B4" s="1" t="s">
        <v>282</v>
      </c>
      <c r="C4" s="7">
        <v>2</v>
      </c>
      <c r="E4" s="14">
        <v>1</v>
      </c>
      <c r="F4" s="14">
        <v>1.27</v>
      </c>
      <c r="G4" s="14">
        <v>1.32</v>
      </c>
      <c r="H4" s="14">
        <v>1.28</v>
      </c>
      <c r="I4" s="14">
        <v>1.1</v>
      </c>
      <c r="J4" s="14">
        <v>0.8</v>
      </c>
      <c r="K4" s="14">
        <v>0.5</v>
      </c>
      <c r="M4" s="14">
        <v>19.1</v>
      </c>
      <c r="N4" s="14">
        <v>0</v>
      </c>
      <c r="O4" s="14">
        <f aca="true" t="shared" si="0" ref="O4:O42">0.5*E4/M4</f>
        <v>0.026178010471204185</v>
      </c>
      <c r="P4" s="14">
        <f aca="true" t="shared" si="1" ref="P4:P42">3/M4</f>
        <v>0.15706806282722513</v>
      </c>
      <c r="Q4" s="14">
        <f aca="true" t="shared" si="2" ref="Q4:Q42">0.5*F4/M4</f>
        <v>0.03324607329842932</v>
      </c>
      <c r="R4" s="14">
        <f aca="true" t="shared" si="3" ref="R4:R42">6/M4</f>
        <v>0.31413612565445026</v>
      </c>
      <c r="S4" s="14">
        <f aca="true" t="shared" si="4" ref="S4:S42">0.5*G4/M4</f>
        <v>0.03455497382198953</v>
      </c>
      <c r="T4" s="14">
        <f aca="true" t="shared" si="5" ref="T4:T42">9/M4</f>
        <v>0.47120418848167533</v>
      </c>
      <c r="U4" s="14">
        <f aca="true" t="shared" si="6" ref="U4:U42">0.5*H4/M4</f>
        <v>0.03350785340314136</v>
      </c>
      <c r="V4" s="14">
        <f aca="true" t="shared" si="7" ref="V4:V41">12/M4</f>
        <v>0.6282722513089005</v>
      </c>
      <c r="W4" s="14">
        <f aca="true" t="shared" si="8" ref="W4:W41">0.5*I4/M4</f>
        <v>0.028795811518324606</v>
      </c>
      <c r="X4" s="14">
        <f aca="true" t="shared" si="9" ref="X4:X41">15/M4</f>
        <v>0.7853403141361256</v>
      </c>
      <c r="Y4" s="14">
        <f aca="true" t="shared" si="10" ref="Y4:Y41">0.5*J4/M4</f>
        <v>0.020942408376963352</v>
      </c>
      <c r="Z4" s="14">
        <f aca="true" t="shared" si="11" ref="Z4:Z40">18/M4</f>
        <v>0.9424083769633507</v>
      </c>
      <c r="AA4" s="14">
        <f aca="true" t="shared" si="12" ref="AA4:AA40">0.5*K4/M4</f>
        <v>0.013089005235602092</v>
      </c>
    </row>
    <row r="5" spans="3:29" ht="11.25">
      <c r="C5" s="7">
        <v>3</v>
      </c>
      <c r="E5" s="14">
        <v>1</v>
      </c>
      <c r="F5" s="14">
        <v>1.2</v>
      </c>
      <c r="G5" s="14">
        <v>1.25</v>
      </c>
      <c r="H5" s="14">
        <v>1.2</v>
      </c>
      <c r="I5" s="14">
        <v>1.15</v>
      </c>
      <c r="J5" s="14">
        <v>0.95</v>
      </c>
      <c r="K5" s="14">
        <v>0.68</v>
      </c>
      <c r="L5" s="14">
        <v>0.3</v>
      </c>
      <c r="M5" s="14">
        <v>21.6</v>
      </c>
      <c r="N5" s="14">
        <v>0</v>
      </c>
      <c r="O5" s="14">
        <f t="shared" si="0"/>
        <v>0.023148148148148147</v>
      </c>
      <c r="P5" s="14">
        <f t="shared" si="1"/>
        <v>0.13888888888888887</v>
      </c>
      <c r="Q5" s="14">
        <f t="shared" si="2"/>
        <v>0.027777777777777776</v>
      </c>
      <c r="R5" s="14">
        <f t="shared" si="3"/>
        <v>0.27777777777777773</v>
      </c>
      <c r="S5" s="14">
        <f t="shared" si="4"/>
        <v>0.028935185185185182</v>
      </c>
      <c r="T5" s="14">
        <f t="shared" si="5"/>
        <v>0.41666666666666663</v>
      </c>
      <c r="U5" s="14">
        <f t="shared" si="6"/>
        <v>0.027777777777777776</v>
      </c>
      <c r="V5" s="14">
        <f t="shared" si="7"/>
        <v>0.5555555555555555</v>
      </c>
      <c r="W5" s="14">
        <f t="shared" si="8"/>
        <v>0.026620370370370367</v>
      </c>
      <c r="X5" s="14">
        <f t="shared" si="9"/>
        <v>0.6944444444444444</v>
      </c>
      <c r="Y5" s="14">
        <f t="shared" si="10"/>
        <v>0.021990740740740738</v>
      </c>
      <c r="Z5" s="14">
        <f t="shared" si="11"/>
        <v>0.8333333333333333</v>
      </c>
      <c r="AA5" s="14">
        <f t="shared" si="12"/>
        <v>0.01574074074074074</v>
      </c>
      <c r="AB5" s="14">
        <f>21/M5</f>
        <v>0.9722222222222222</v>
      </c>
      <c r="AC5" s="14">
        <f>0.5*L5/M5</f>
        <v>0.006944444444444444</v>
      </c>
    </row>
    <row r="6" spans="3:27" ht="11.25">
      <c r="C6" s="7">
        <v>4</v>
      </c>
      <c r="E6" s="14">
        <v>0.85</v>
      </c>
      <c r="F6" s="14">
        <v>1.1</v>
      </c>
      <c r="G6" s="14">
        <v>1.1</v>
      </c>
      <c r="H6" s="14">
        <v>1.05</v>
      </c>
      <c r="I6" s="14">
        <v>0.88</v>
      </c>
      <c r="J6" s="14">
        <v>0.45</v>
      </c>
      <c r="K6" s="14">
        <v>0.3</v>
      </c>
      <c r="M6" s="14">
        <v>19.2</v>
      </c>
      <c r="N6" s="14">
        <v>0</v>
      </c>
      <c r="O6" s="14">
        <f t="shared" si="0"/>
        <v>0.022135416666666668</v>
      </c>
      <c r="P6" s="14">
        <f t="shared" si="1"/>
        <v>0.15625</v>
      </c>
      <c r="Q6" s="14">
        <f t="shared" si="2"/>
        <v>0.028645833333333336</v>
      </c>
      <c r="R6" s="14">
        <f t="shared" si="3"/>
        <v>0.3125</v>
      </c>
      <c r="S6" s="14">
        <f t="shared" si="4"/>
        <v>0.028645833333333336</v>
      </c>
      <c r="T6" s="14">
        <f t="shared" si="5"/>
        <v>0.46875</v>
      </c>
      <c r="U6" s="14">
        <f t="shared" si="6"/>
        <v>0.027343750000000003</v>
      </c>
      <c r="V6" s="14">
        <f t="shared" si="7"/>
        <v>0.625</v>
      </c>
      <c r="W6" s="14">
        <f t="shared" si="8"/>
        <v>0.02291666666666667</v>
      </c>
      <c r="X6" s="14">
        <f t="shared" si="9"/>
        <v>0.78125</v>
      </c>
      <c r="Y6" s="14">
        <f t="shared" si="10"/>
        <v>0.01171875</v>
      </c>
      <c r="Z6" s="14">
        <f t="shared" si="11"/>
        <v>0.9375</v>
      </c>
      <c r="AA6" s="14">
        <f t="shared" si="12"/>
        <v>0.0078125</v>
      </c>
    </row>
    <row r="7" spans="3:23" ht="11.25">
      <c r="C7" s="7">
        <v>5</v>
      </c>
      <c r="E7" s="14">
        <v>0.9</v>
      </c>
      <c r="F7" s="14">
        <v>1.4</v>
      </c>
      <c r="G7" s="14">
        <v>1.2</v>
      </c>
      <c r="H7" s="14">
        <v>0.9</v>
      </c>
      <c r="I7" s="14">
        <v>0.3</v>
      </c>
      <c r="M7" s="14">
        <v>12.7</v>
      </c>
      <c r="N7" s="14">
        <v>0</v>
      </c>
      <c r="O7" s="14">
        <f t="shared" si="0"/>
        <v>0.03543307086614173</v>
      </c>
      <c r="P7" s="14">
        <f t="shared" si="1"/>
        <v>0.2362204724409449</v>
      </c>
      <c r="Q7" s="14">
        <f t="shared" si="2"/>
        <v>0.05511811023622047</v>
      </c>
      <c r="R7" s="14">
        <f t="shared" si="3"/>
        <v>0.4724409448818898</v>
      </c>
      <c r="S7" s="14">
        <f t="shared" si="4"/>
        <v>0.047244094488188976</v>
      </c>
      <c r="T7" s="14">
        <f t="shared" si="5"/>
        <v>0.7086614173228347</v>
      </c>
      <c r="U7" s="14">
        <f t="shared" si="6"/>
        <v>0.03543307086614173</v>
      </c>
      <c r="V7" s="14">
        <f t="shared" si="7"/>
        <v>0.9448818897637796</v>
      </c>
      <c r="W7" s="14">
        <f t="shared" si="8"/>
        <v>0.011811023622047244</v>
      </c>
    </row>
    <row r="8" spans="2:21" ht="11.25">
      <c r="B8" s="1" t="s">
        <v>107</v>
      </c>
      <c r="C8" s="7">
        <v>1</v>
      </c>
      <c r="E8" s="14">
        <v>0.55</v>
      </c>
      <c r="F8" s="14">
        <v>0.6</v>
      </c>
      <c r="G8" s="14">
        <v>0.6</v>
      </c>
      <c r="H8" s="14">
        <v>0.45</v>
      </c>
      <c r="M8" s="14">
        <v>10.2</v>
      </c>
      <c r="N8" s="14">
        <v>0</v>
      </c>
      <c r="O8" s="14">
        <f t="shared" si="0"/>
        <v>0.026960784313725495</v>
      </c>
      <c r="P8" s="14">
        <f t="shared" si="1"/>
        <v>0.29411764705882354</v>
      </c>
      <c r="Q8" s="14">
        <f t="shared" si="2"/>
        <v>0.029411764705882353</v>
      </c>
      <c r="R8" s="14">
        <f t="shared" si="3"/>
        <v>0.5882352941176471</v>
      </c>
      <c r="S8" s="14">
        <f t="shared" si="4"/>
        <v>0.029411764705882353</v>
      </c>
      <c r="T8" s="14">
        <f t="shared" si="5"/>
        <v>0.8823529411764707</v>
      </c>
      <c r="U8" s="14">
        <f t="shared" si="6"/>
        <v>0.022058823529411766</v>
      </c>
    </row>
    <row r="9" spans="2:27" ht="11.25">
      <c r="B9" s="1" t="s">
        <v>283</v>
      </c>
      <c r="C9" s="7">
        <v>2</v>
      </c>
      <c r="E9" s="14">
        <v>0.8</v>
      </c>
      <c r="F9" s="14">
        <v>1</v>
      </c>
      <c r="G9" s="14">
        <v>1.02</v>
      </c>
      <c r="H9" s="14">
        <v>1</v>
      </c>
      <c r="I9" s="14">
        <v>0.92</v>
      </c>
      <c r="J9" s="14">
        <v>0.75</v>
      </c>
      <c r="K9" s="14">
        <v>0.4</v>
      </c>
      <c r="M9" s="14">
        <v>18.1</v>
      </c>
      <c r="N9" s="14">
        <v>0</v>
      </c>
      <c r="O9" s="14">
        <f t="shared" si="0"/>
        <v>0.022099447513812154</v>
      </c>
      <c r="P9" s="14">
        <f t="shared" si="1"/>
        <v>0.16574585635359115</v>
      </c>
      <c r="Q9" s="14">
        <f t="shared" si="2"/>
        <v>0.027624309392265192</v>
      </c>
      <c r="R9" s="14">
        <f t="shared" si="3"/>
        <v>0.3314917127071823</v>
      </c>
      <c r="S9" s="14">
        <f t="shared" si="4"/>
        <v>0.028176795580110495</v>
      </c>
      <c r="T9" s="14">
        <f t="shared" si="5"/>
        <v>0.49723756906077343</v>
      </c>
      <c r="U9" s="14">
        <f t="shared" si="6"/>
        <v>0.027624309392265192</v>
      </c>
      <c r="V9" s="14">
        <f t="shared" si="7"/>
        <v>0.6629834254143646</v>
      </c>
      <c r="W9" s="14">
        <f t="shared" si="8"/>
        <v>0.025414364640883976</v>
      </c>
      <c r="X9" s="14">
        <f t="shared" si="9"/>
        <v>0.8287292817679557</v>
      </c>
      <c r="Y9" s="14">
        <f t="shared" si="10"/>
        <v>0.020718232044198894</v>
      </c>
      <c r="Z9" s="14">
        <f t="shared" si="11"/>
        <v>0.9944751381215469</v>
      </c>
      <c r="AA9" s="14">
        <f t="shared" si="12"/>
        <v>0.011049723756906077</v>
      </c>
    </row>
    <row r="10" spans="3:29" ht="11.25">
      <c r="C10" s="7">
        <v>3</v>
      </c>
      <c r="E10" s="14">
        <v>0.85</v>
      </c>
      <c r="F10" s="14">
        <v>1.05</v>
      </c>
      <c r="G10" s="14">
        <v>1.09</v>
      </c>
      <c r="H10" s="14">
        <v>1.1</v>
      </c>
      <c r="I10" s="14">
        <v>1.03</v>
      </c>
      <c r="J10" s="14">
        <v>0.85</v>
      </c>
      <c r="K10" s="14">
        <v>0.6</v>
      </c>
      <c r="L10" s="14">
        <v>0.1</v>
      </c>
      <c r="M10" s="14">
        <v>21.2</v>
      </c>
      <c r="N10" s="14">
        <v>0</v>
      </c>
      <c r="O10" s="14">
        <f t="shared" si="0"/>
        <v>0.020047169811320754</v>
      </c>
      <c r="P10" s="14">
        <f t="shared" si="1"/>
        <v>0.14150943396226415</v>
      </c>
      <c r="Q10" s="14">
        <f t="shared" si="2"/>
        <v>0.024764150943396228</v>
      </c>
      <c r="R10" s="14">
        <f t="shared" si="3"/>
        <v>0.2830188679245283</v>
      </c>
      <c r="S10" s="14">
        <f t="shared" si="4"/>
        <v>0.025707547169811322</v>
      </c>
      <c r="T10" s="14">
        <f t="shared" si="5"/>
        <v>0.42452830188679247</v>
      </c>
      <c r="U10" s="14">
        <f t="shared" si="6"/>
        <v>0.0259433962264151</v>
      </c>
      <c r="V10" s="14">
        <f t="shared" si="7"/>
        <v>0.5660377358490566</v>
      </c>
      <c r="W10" s="14">
        <f t="shared" si="8"/>
        <v>0.02429245283018868</v>
      </c>
      <c r="X10" s="14">
        <f t="shared" si="9"/>
        <v>0.7075471698113208</v>
      </c>
      <c r="Y10" s="14">
        <f t="shared" si="10"/>
        <v>0.020047169811320754</v>
      </c>
      <c r="Z10" s="14">
        <f t="shared" si="11"/>
        <v>0.8490566037735849</v>
      </c>
      <c r="AA10" s="14">
        <f t="shared" si="12"/>
        <v>0.014150943396226415</v>
      </c>
      <c r="AB10" s="14">
        <f>21/M10</f>
        <v>0.9905660377358491</v>
      </c>
      <c r="AC10" s="14">
        <f>0.5*L10/M10</f>
        <v>0.002358490566037736</v>
      </c>
    </row>
    <row r="11" spans="3:25" ht="11.25">
      <c r="C11" s="7">
        <v>4</v>
      </c>
      <c r="E11" s="14">
        <v>0.8</v>
      </c>
      <c r="F11" s="14">
        <v>1.12</v>
      </c>
      <c r="G11" s="14">
        <v>1.15</v>
      </c>
      <c r="H11" s="14">
        <v>1.1</v>
      </c>
      <c r="I11" s="14">
        <v>0.85</v>
      </c>
      <c r="J11" s="14">
        <v>0.55</v>
      </c>
      <c r="M11" s="14">
        <v>17.2</v>
      </c>
      <c r="N11" s="14">
        <v>0</v>
      </c>
      <c r="O11" s="14">
        <f t="shared" si="0"/>
        <v>0.023255813953488375</v>
      </c>
      <c r="P11" s="14">
        <f t="shared" si="1"/>
        <v>0.1744186046511628</v>
      </c>
      <c r="Q11" s="14">
        <f t="shared" si="2"/>
        <v>0.03255813953488373</v>
      </c>
      <c r="R11" s="14">
        <f t="shared" si="3"/>
        <v>0.3488372093023256</v>
      </c>
      <c r="S11" s="14">
        <f t="shared" si="4"/>
        <v>0.03343023255813953</v>
      </c>
      <c r="T11" s="14">
        <f t="shared" si="5"/>
        <v>0.5232558139534884</v>
      </c>
      <c r="U11" s="14">
        <f t="shared" si="6"/>
        <v>0.03197674418604651</v>
      </c>
      <c r="V11" s="14">
        <f t="shared" si="7"/>
        <v>0.6976744186046512</v>
      </c>
      <c r="W11" s="14">
        <f t="shared" si="8"/>
        <v>0.024709302325581394</v>
      </c>
      <c r="X11" s="14">
        <f t="shared" si="9"/>
        <v>0.872093023255814</v>
      </c>
      <c r="Y11" s="14">
        <f t="shared" si="10"/>
        <v>0.015988372093023256</v>
      </c>
    </row>
    <row r="12" spans="3:21" ht="11.25">
      <c r="C12" s="7">
        <v>5</v>
      </c>
      <c r="E12" s="14">
        <v>0.75</v>
      </c>
      <c r="F12" s="14">
        <v>1.22</v>
      </c>
      <c r="G12" s="14">
        <v>0.8</v>
      </c>
      <c r="H12" s="14">
        <v>0.65</v>
      </c>
      <c r="M12" s="14">
        <v>11.7</v>
      </c>
      <c r="N12" s="14">
        <v>0</v>
      </c>
      <c r="O12" s="14">
        <f t="shared" si="0"/>
        <v>0.032051282051282055</v>
      </c>
      <c r="P12" s="14">
        <f t="shared" si="1"/>
        <v>0.25641025641025644</v>
      </c>
      <c r="Q12" s="14">
        <f t="shared" si="2"/>
        <v>0.05213675213675214</v>
      </c>
      <c r="R12" s="14">
        <f t="shared" si="3"/>
        <v>0.5128205128205129</v>
      </c>
      <c r="S12" s="14">
        <f t="shared" si="4"/>
        <v>0.03418803418803419</v>
      </c>
      <c r="T12" s="14">
        <f t="shared" si="5"/>
        <v>0.7692307692307693</v>
      </c>
      <c r="U12" s="14">
        <f t="shared" si="6"/>
        <v>0.02777777777777778</v>
      </c>
    </row>
    <row r="13" spans="2:25" ht="12">
      <c r="B13" s="2" t="s">
        <v>286</v>
      </c>
      <c r="C13" s="7">
        <v>1</v>
      </c>
      <c r="E13" s="14">
        <v>0.7</v>
      </c>
      <c r="F13" s="14">
        <v>0.84</v>
      </c>
      <c r="G13" s="14">
        <v>0.9</v>
      </c>
      <c r="H13" s="14">
        <v>0.9</v>
      </c>
      <c r="I13" s="14">
        <v>0.8</v>
      </c>
      <c r="J13" s="14">
        <v>0.456</v>
      </c>
      <c r="M13" s="14">
        <v>17.2</v>
      </c>
      <c r="N13" s="14">
        <v>0</v>
      </c>
      <c r="O13" s="14">
        <f t="shared" si="0"/>
        <v>0.020348837209302324</v>
      </c>
      <c r="P13" s="14">
        <f t="shared" si="1"/>
        <v>0.1744186046511628</v>
      </c>
      <c r="Q13" s="14">
        <f t="shared" si="2"/>
        <v>0.02441860465116279</v>
      </c>
      <c r="R13" s="14">
        <f t="shared" si="3"/>
        <v>0.3488372093023256</v>
      </c>
      <c r="S13" s="14">
        <f t="shared" si="4"/>
        <v>0.02616279069767442</v>
      </c>
      <c r="T13" s="14">
        <f t="shared" si="5"/>
        <v>0.5232558139534884</v>
      </c>
      <c r="U13" s="14">
        <f t="shared" si="6"/>
        <v>0.02616279069767442</v>
      </c>
      <c r="V13" s="14">
        <f t="shared" si="7"/>
        <v>0.6976744186046512</v>
      </c>
      <c r="W13" s="14">
        <f t="shared" si="8"/>
        <v>0.023255813953488375</v>
      </c>
      <c r="X13" s="14">
        <f t="shared" si="9"/>
        <v>0.872093023255814</v>
      </c>
      <c r="Y13" s="14">
        <f t="shared" si="10"/>
        <v>0.013255813953488373</v>
      </c>
    </row>
    <row r="14" spans="2:29" ht="11.25">
      <c r="B14" s="1" t="s">
        <v>108</v>
      </c>
      <c r="C14" s="7">
        <v>2</v>
      </c>
      <c r="E14" s="14">
        <v>0.9</v>
      </c>
      <c r="F14" s="14">
        <v>1.08</v>
      </c>
      <c r="G14" s="14">
        <v>1.12</v>
      </c>
      <c r="H14" s="14">
        <v>1.14</v>
      </c>
      <c r="I14" s="14">
        <v>1</v>
      </c>
      <c r="J14" s="14">
        <v>0.9</v>
      </c>
      <c r="K14" s="14">
        <v>0.68</v>
      </c>
      <c r="L14" s="14">
        <v>0.32</v>
      </c>
      <c r="M14" s="14">
        <v>22.1</v>
      </c>
      <c r="N14" s="14">
        <v>0</v>
      </c>
      <c r="O14" s="14">
        <f t="shared" si="0"/>
        <v>0.020361990950226245</v>
      </c>
      <c r="P14" s="14">
        <f t="shared" si="1"/>
        <v>0.13574660633484162</v>
      </c>
      <c r="Q14" s="14">
        <f t="shared" si="2"/>
        <v>0.024434389140271493</v>
      </c>
      <c r="R14" s="14">
        <f t="shared" si="3"/>
        <v>0.27149321266968324</v>
      </c>
      <c r="S14" s="14">
        <f t="shared" si="4"/>
        <v>0.025339366515837104</v>
      </c>
      <c r="T14" s="14">
        <f t="shared" si="5"/>
        <v>0.4072398190045249</v>
      </c>
      <c r="U14" s="14">
        <f t="shared" si="6"/>
        <v>0.025791855203619905</v>
      </c>
      <c r="V14" s="14">
        <f t="shared" si="7"/>
        <v>0.5429864253393665</v>
      </c>
      <c r="W14" s="14">
        <f t="shared" si="8"/>
        <v>0.02262443438914027</v>
      </c>
      <c r="X14" s="14">
        <f t="shared" si="9"/>
        <v>0.6787330316742081</v>
      </c>
      <c r="Y14" s="14">
        <f t="shared" si="10"/>
        <v>0.020361990950226245</v>
      </c>
      <c r="Z14" s="14">
        <f t="shared" si="11"/>
        <v>0.8144796380090498</v>
      </c>
      <c r="AA14" s="14">
        <f t="shared" si="12"/>
        <v>0.015384615384615385</v>
      </c>
      <c r="AB14" s="14">
        <f>21/M14</f>
        <v>0.9502262443438914</v>
      </c>
      <c r="AC14" s="14">
        <f>0.5*L14/M14</f>
        <v>0.007239819004524886</v>
      </c>
    </row>
    <row r="15" spans="3:27" ht="11.25">
      <c r="C15" s="7">
        <v>3</v>
      </c>
      <c r="E15" s="14">
        <v>0.9</v>
      </c>
      <c r="F15" s="14">
        <v>1.1</v>
      </c>
      <c r="G15" s="14">
        <v>1.1</v>
      </c>
      <c r="H15" s="14">
        <v>1.05</v>
      </c>
      <c r="I15" s="14">
        <v>0.9</v>
      </c>
      <c r="J15" s="14">
        <v>0.8</v>
      </c>
      <c r="K15" s="14">
        <v>0.42</v>
      </c>
      <c r="M15" s="14">
        <v>19.8</v>
      </c>
      <c r="N15" s="14">
        <v>0</v>
      </c>
      <c r="O15" s="14">
        <f t="shared" si="0"/>
        <v>0.022727272727272728</v>
      </c>
      <c r="P15" s="14">
        <f t="shared" si="1"/>
        <v>0.15151515151515152</v>
      </c>
      <c r="Q15" s="14">
        <f t="shared" si="2"/>
        <v>0.02777777777777778</v>
      </c>
      <c r="R15" s="14">
        <f t="shared" si="3"/>
        <v>0.30303030303030304</v>
      </c>
      <c r="S15" s="14">
        <f t="shared" si="4"/>
        <v>0.02777777777777778</v>
      </c>
      <c r="T15" s="14">
        <f t="shared" si="5"/>
        <v>0.45454545454545453</v>
      </c>
      <c r="U15" s="14">
        <f t="shared" si="6"/>
        <v>0.026515151515151516</v>
      </c>
      <c r="V15" s="14">
        <f t="shared" si="7"/>
        <v>0.6060606060606061</v>
      </c>
      <c r="W15" s="14">
        <f t="shared" si="8"/>
        <v>0.022727272727272728</v>
      </c>
      <c r="X15" s="14">
        <f t="shared" si="9"/>
        <v>0.7575757575757576</v>
      </c>
      <c r="Y15" s="14">
        <f t="shared" si="10"/>
        <v>0.020202020202020204</v>
      </c>
      <c r="Z15" s="14">
        <f t="shared" si="11"/>
        <v>0.9090909090909091</v>
      </c>
      <c r="AA15" s="14">
        <f t="shared" si="12"/>
        <v>0.010606060606060605</v>
      </c>
    </row>
    <row r="16" spans="3:25" ht="11.25">
      <c r="C16" s="7">
        <v>4</v>
      </c>
      <c r="E16" s="14">
        <v>0.9</v>
      </c>
      <c r="F16" s="14">
        <v>1.15</v>
      </c>
      <c r="G16" s="14">
        <v>1.17</v>
      </c>
      <c r="H16" s="14">
        <v>1</v>
      </c>
      <c r="I16" s="14">
        <v>0.75</v>
      </c>
      <c r="J16" s="14">
        <v>0.25</v>
      </c>
      <c r="M16" s="14">
        <v>15.6</v>
      </c>
      <c r="N16" s="14">
        <v>0</v>
      </c>
      <c r="O16" s="14">
        <f t="shared" si="0"/>
        <v>0.028846153846153848</v>
      </c>
      <c r="P16" s="14">
        <f t="shared" si="1"/>
        <v>0.19230769230769232</v>
      </c>
      <c r="Q16" s="14">
        <f t="shared" si="2"/>
        <v>0.03685897435897436</v>
      </c>
      <c r="R16" s="14">
        <f t="shared" si="3"/>
        <v>0.38461538461538464</v>
      </c>
      <c r="S16" s="14">
        <f t="shared" si="4"/>
        <v>0.0375</v>
      </c>
      <c r="T16" s="14">
        <f t="shared" si="5"/>
        <v>0.576923076923077</v>
      </c>
      <c r="U16" s="14">
        <f t="shared" si="6"/>
        <v>0.032051282051282055</v>
      </c>
      <c r="V16" s="14">
        <f t="shared" si="7"/>
        <v>0.7692307692307693</v>
      </c>
      <c r="W16" s="14">
        <f t="shared" si="8"/>
        <v>0.02403846153846154</v>
      </c>
      <c r="X16" s="14">
        <f t="shared" si="9"/>
        <v>0.9615384615384616</v>
      </c>
      <c r="Y16" s="14">
        <f t="shared" si="10"/>
        <v>0.008012820512820514</v>
      </c>
    </row>
    <row r="17" spans="3:21" ht="11.25">
      <c r="C17" s="7">
        <v>5</v>
      </c>
      <c r="E17" s="14">
        <v>0.9</v>
      </c>
      <c r="F17" s="14">
        <v>1.25</v>
      </c>
      <c r="G17" s="14">
        <v>1.08</v>
      </c>
      <c r="H17" s="14">
        <v>0.54</v>
      </c>
      <c r="M17" s="14">
        <v>11</v>
      </c>
      <c r="N17" s="14">
        <v>0</v>
      </c>
      <c r="O17" s="14">
        <f t="shared" si="0"/>
        <v>0.04090909090909091</v>
      </c>
      <c r="P17" s="14">
        <f t="shared" si="1"/>
        <v>0.2727272727272727</v>
      </c>
      <c r="Q17" s="14">
        <f t="shared" si="2"/>
        <v>0.056818181818181816</v>
      </c>
      <c r="R17" s="14">
        <f t="shared" si="3"/>
        <v>0.5454545454545454</v>
      </c>
      <c r="S17" s="14">
        <f t="shared" si="4"/>
        <v>0.049090909090909095</v>
      </c>
      <c r="T17" s="14">
        <f t="shared" si="5"/>
        <v>0.8181818181818182</v>
      </c>
      <c r="U17" s="14">
        <f t="shared" si="6"/>
        <v>0.024545454545454547</v>
      </c>
    </row>
    <row r="18" spans="2:23" ht="11.25">
      <c r="B18" s="1" t="s">
        <v>109</v>
      </c>
      <c r="C18" s="7">
        <v>1</v>
      </c>
      <c r="E18" s="14">
        <v>0.6</v>
      </c>
      <c r="F18" s="14">
        <v>0.75</v>
      </c>
      <c r="G18" s="14">
        <v>0.82</v>
      </c>
      <c r="H18" s="14">
        <v>0.9</v>
      </c>
      <c r="I18" s="14">
        <v>0.78</v>
      </c>
      <c r="J18" s="14">
        <v>0.45</v>
      </c>
      <c r="K18" s="14">
        <v>0.1</v>
      </c>
      <c r="L18" s="14">
        <v>0.1</v>
      </c>
      <c r="M18" s="14">
        <v>13.9</v>
      </c>
      <c r="N18" s="14">
        <v>0</v>
      </c>
      <c r="O18" s="14">
        <f t="shared" si="0"/>
        <v>0.021582733812949638</v>
      </c>
      <c r="P18" s="14">
        <f t="shared" si="1"/>
        <v>0.2158273381294964</v>
      </c>
      <c r="Q18" s="14">
        <f t="shared" si="2"/>
        <v>0.02697841726618705</v>
      </c>
      <c r="R18" s="14">
        <f t="shared" si="3"/>
        <v>0.4316546762589928</v>
      </c>
      <c r="S18" s="14">
        <f t="shared" si="4"/>
        <v>0.02949640287769784</v>
      </c>
      <c r="T18" s="14">
        <f t="shared" si="5"/>
        <v>0.6474820143884892</v>
      </c>
      <c r="U18" s="14">
        <f t="shared" si="6"/>
        <v>0.03237410071942446</v>
      </c>
      <c r="V18" s="14">
        <f t="shared" si="7"/>
        <v>0.8633093525179856</v>
      </c>
      <c r="W18" s="14">
        <f t="shared" si="8"/>
        <v>0.028057553956834534</v>
      </c>
    </row>
    <row r="19" spans="2:29" ht="11.25">
      <c r="B19" s="1" t="s">
        <v>108</v>
      </c>
      <c r="C19" s="7">
        <v>2</v>
      </c>
      <c r="E19" s="14">
        <v>0.8</v>
      </c>
      <c r="F19" s="14">
        <v>0.9</v>
      </c>
      <c r="G19" s="14">
        <v>0.9</v>
      </c>
      <c r="H19" s="14">
        <v>0.8</v>
      </c>
      <c r="I19" s="14">
        <v>0.8</v>
      </c>
      <c r="J19" s="14">
        <v>0.6</v>
      </c>
      <c r="K19" s="14">
        <v>0.3</v>
      </c>
      <c r="L19" s="14">
        <v>0.3</v>
      </c>
      <c r="M19" s="14">
        <v>21.1</v>
      </c>
      <c r="N19" s="14">
        <v>0</v>
      </c>
      <c r="O19" s="14">
        <f t="shared" si="0"/>
        <v>0.018957345971563982</v>
      </c>
      <c r="P19" s="14">
        <f t="shared" si="1"/>
        <v>0.14218009478672985</v>
      </c>
      <c r="Q19" s="14">
        <f t="shared" si="2"/>
        <v>0.021327014218009477</v>
      </c>
      <c r="R19" s="14">
        <f t="shared" si="3"/>
        <v>0.2843601895734597</v>
      </c>
      <c r="S19" s="14">
        <f t="shared" si="4"/>
        <v>0.021327014218009477</v>
      </c>
      <c r="T19" s="14">
        <f t="shared" si="5"/>
        <v>0.42654028436018954</v>
      </c>
      <c r="U19" s="14">
        <f t="shared" si="6"/>
        <v>0.018957345971563982</v>
      </c>
      <c r="V19" s="14">
        <f t="shared" si="7"/>
        <v>0.5687203791469194</v>
      </c>
      <c r="W19" s="14">
        <f t="shared" si="8"/>
        <v>0.018957345971563982</v>
      </c>
      <c r="X19" s="14">
        <f t="shared" si="9"/>
        <v>0.7109004739336492</v>
      </c>
      <c r="Y19" s="14">
        <f t="shared" si="10"/>
        <v>0.014218009478672985</v>
      </c>
      <c r="Z19" s="14">
        <f t="shared" si="11"/>
        <v>0.8530805687203791</v>
      </c>
      <c r="AA19" s="14">
        <f t="shared" si="12"/>
        <v>0.0071090047393364926</v>
      </c>
      <c r="AB19" s="14">
        <f>21/M19</f>
        <v>0.995260663507109</v>
      </c>
      <c r="AC19" s="14">
        <f>0.5*L19/M19</f>
        <v>0.0071090047393364926</v>
      </c>
    </row>
    <row r="20" spans="3:29" ht="11.25">
      <c r="C20" s="7">
        <v>3</v>
      </c>
      <c r="E20" s="14">
        <v>0.95</v>
      </c>
      <c r="F20" s="14">
        <v>1.22</v>
      </c>
      <c r="G20" s="14">
        <v>1.2</v>
      </c>
      <c r="H20" s="14">
        <v>1.18</v>
      </c>
      <c r="I20" s="14">
        <v>0.95</v>
      </c>
      <c r="J20" s="14">
        <v>0.68</v>
      </c>
      <c r="K20" s="14">
        <v>0.68</v>
      </c>
      <c r="L20" s="14">
        <v>0.1</v>
      </c>
      <c r="M20" s="14">
        <v>21.8</v>
      </c>
      <c r="N20" s="14">
        <v>0</v>
      </c>
      <c r="O20" s="14">
        <f t="shared" si="0"/>
        <v>0.02178899082568807</v>
      </c>
      <c r="P20" s="14">
        <f t="shared" si="1"/>
        <v>0.13761467889908258</v>
      </c>
      <c r="Q20" s="14">
        <f t="shared" si="2"/>
        <v>0.027981651376146787</v>
      </c>
      <c r="R20" s="14">
        <f t="shared" si="3"/>
        <v>0.27522935779816515</v>
      </c>
      <c r="S20" s="14">
        <f t="shared" si="4"/>
        <v>0.027522935779816512</v>
      </c>
      <c r="T20" s="14">
        <f t="shared" si="5"/>
        <v>0.4128440366972477</v>
      </c>
      <c r="U20" s="14">
        <f t="shared" si="6"/>
        <v>0.027064220183486237</v>
      </c>
      <c r="V20" s="14">
        <f t="shared" si="7"/>
        <v>0.5504587155963303</v>
      </c>
      <c r="W20" s="14">
        <f t="shared" si="8"/>
        <v>0.02178899082568807</v>
      </c>
      <c r="X20" s="14">
        <f t="shared" si="9"/>
        <v>0.6880733944954128</v>
      </c>
      <c r="Y20" s="14">
        <f t="shared" si="10"/>
        <v>0.015596330275229359</v>
      </c>
      <c r="Z20" s="14">
        <f t="shared" si="11"/>
        <v>0.8256880733944953</v>
      </c>
      <c r="AA20" s="14">
        <f t="shared" si="12"/>
        <v>0.015596330275229359</v>
      </c>
      <c r="AB20" s="14">
        <f>21/M20</f>
        <v>0.963302752293578</v>
      </c>
      <c r="AC20" s="14">
        <f>0.5*L20/M20</f>
        <v>0.0022935779816513763</v>
      </c>
    </row>
    <row r="21" spans="3:29" ht="11.25">
      <c r="C21" s="7">
        <v>4</v>
      </c>
      <c r="E21" s="14">
        <v>0.9</v>
      </c>
      <c r="F21" s="14">
        <v>1.2</v>
      </c>
      <c r="G21" s="14">
        <v>1.28</v>
      </c>
      <c r="H21" s="14">
        <v>1.25</v>
      </c>
      <c r="M21" s="14">
        <v>21.1</v>
      </c>
      <c r="N21" s="14">
        <v>0</v>
      </c>
      <c r="O21" s="14">
        <f t="shared" si="0"/>
        <v>0.021327014218009477</v>
      </c>
      <c r="P21" s="14">
        <f t="shared" si="1"/>
        <v>0.14218009478672985</v>
      </c>
      <c r="Q21" s="14">
        <f t="shared" si="2"/>
        <v>0.02843601895734597</v>
      </c>
      <c r="R21" s="14">
        <f t="shared" si="3"/>
        <v>0.2843601895734597</v>
      </c>
      <c r="S21" s="14">
        <f t="shared" si="4"/>
        <v>0.030331753554502367</v>
      </c>
      <c r="T21" s="14">
        <f t="shared" si="5"/>
        <v>0.42654028436018954</v>
      </c>
      <c r="U21" s="14">
        <f t="shared" si="6"/>
        <v>0.029620853080568717</v>
      </c>
      <c r="V21" s="14">
        <f t="shared" si="7"/>
        <v>0.5687203791469194</v>
      </c>
      <c r="W21" s="14">
        <f t="shared" si="8"/>
        <v>0</v>
      </c>
      <c r="X21" s="14">
        <f t="shared" si="9"/>
        <v>0.7109004739336492</v>
      </c>
      <c r="Y21" s="14">
        <f t="shared" si="10"/>
        <v>0</v>
      </c>
      <c r="Z21" s="14">
        <f t="shared" si="11"/>
        <v>0.8530805687203791</v>
      </c>
      <c r="AA21" s="14">
        <f t="shared" si="12"/>
        <v>0</v>
      </c>
      <c r="AB21" s="14">
        <f>21/M21</f>
        <v>0.995260663507109</v>
      </c>
      <c r="AC21" s="14">
        <f>0.5*L21/M21</f>
        <v>0</v>
      </c>
    </row>
    <row r="22" spans="3:23" ht="11.25">
      <c r="C22" s="7">
        <v>5</v>
      </c>
      <c r="E22" s="14">
        <v>0.9</v>
      </c>
      <c r="F22" s="14">
        <v>1.35</v>
      </c>
      <c r="G22" s="14">
        <v>1.35</v>
      </c>
      <c r="H22" s="14">
        <v>1.2</v>
      </c>
      <c r="M22" s="14">
        <v>14.9</v>
      </c>
      <c r="N22" s="14">
        <v>0</v>
      </c>
      <c r="O22" s="14">
        <f t="shared" si="0"/>
        <v>0.030201342281879196</v>
      </c>
      <c r="P22" s="14">
        <f t="shared" si="1"/>
        <v>0.20134228187919462</v>
      </c>
      <c r="Q22" s="14">
        <f t="shared" si="2"/>
        <v>0.045302013422818796</v>
      </c>
      <c r="R22" s="14">
        <f t="shared" si="3"/>
        <v>0.40268456375838924</v>
      </c>
      <c r="S22" s="14">
        <f t="shared" si="4"/>
        <v>0.045302013422818796</v>
      </c>
      <c r="T22" s="14">
        <f t="shared" si="5"/>
        <v>0.6040268456375839</v>
      </c>
      <c r="U22" s="14">
        <f t="shared" si="6"/>
        <v>0.040268456375838924</v>
      </c>
      <c r="V22" s="14">
        <f t="shared" si="7"/>
        <v>0.8053691275167785</v>
      </c>
      <c r="W22" s="14">
        <f t="shared" si="8"/>
        <v>0</v>
      </c>
    </row>
    <row r="23" spans="2:23" ht="11.25">
      <c r="B23" s="1" t="s">
        <v>110</v>
      </c>
      <c r="C23" s="7">
        <v>1</v>
      </c>
      <c r="E23" s="14">
        <v>0.6</v>
      </c>
      <c r="F23" s="14">
        <v>0.75</v>
      </c>
      <c r="G23" s="14">
        <v>0.75</v>
      </c>
      <c r="H23" s="14">
        <v>0.5</v>
      </c>
      <c r="I23" s="14">
        <v>0.32</v>
      </c>
      <c r="M23" s="14">
        <v>14.5</v>
      </c>
      <c r="N23" s="14">
        <v>0</v>
      </c>
      <c r="O23" s="14">
        <f t="shared" si="0"/>
        <v>0.020689655172413793</v>
      </c>
      <c r="P23" s="14">
        <f t="shared" si="1"/>
        <v>0.20689655172413793</v>
      </c>
      <c r="Q23" s="14">
        <f t="shared" si="2"/>
        <v>0.02586206896551724</v>
      </c>
      <c r="R23" s="14">
        <f t="shared" si="3"/>
        <v>0.41379310344827586</v>
      </c>
      <c r="S23" s="14">
        <f t="shared" si="4"/>
        <v>0.02586206896551724</v>
      </c>
      <c r="T23" s="14">
        <f t="shared" si="5"/>
        <v>0.6206896551724138</v>
      </c>
      <c r="U23" s="14">
        <f t="shared" si="6"/>
        <v>0.017241379310344827</v>
      </c>
      <c r="V23" s="14">
        <f t="shared" si="7"/>
        <v>0.8275862068965517</v>
      </c>
      <c r="W23" s="14">
        <f t="shared" si="8"/>
        <v>0.01103448275862069</v>
      </c>
    </row>
    <row r="24" spans="2:25" ht="11.25">
      <c r="B24" s="1" t="s">
        <v>111</v>
      </c>
      <c r="C24" s="7">
        <v>2</v>
      </c>
      <c r="E24" s="14">
        <v>0.85</v>
      </c>
      <c r="F24" s="14">
        <v>1.1</v>
      </c>
      <c r="G24" s="14">
        <v>1.1</v>
      </c>
      <c r="H24" s="14">
        <v>1.08</v>
      </c>
      <c r="I24" s="14">
        <v>0.95</v>
      </c>
      <c r="J24" s="14">
        <v>0.6</v>
      </c>
      <c r="K24" s="14">
        <v>0.25</v>
      </c>
      <c r="M24" s="14">
        <v>17.8</v>
      </c>
      <c r="N24" s="14">
        <v>0</v>
      </c>
      <c r="O24" s="14">
        <f t="shared" si="0"/>
        <v>0.023876404494382022</v>
      </c>
      <c r="P24" s="14">
        <f t="shared" si="1"/>
        <v>0.16853932584269662</v>
      </c>
      <c r="Q24" s="14">
        <f t="shared" si="2"/>
        <v>0.030898876404494385</v>
      </c>
      <c r="R24" s="14">
        <f t="shared" si="3"/>
        <v>0.33707865168539325</v>
      </c>
      <c r="S24" s="14">
        <f t="shared" si="4"/>
        <v>0.030898876404494385</v>
      </c>
      <c r="T24" s="14">
        <f t="shared" si="5"/>
        <v>0.5056179775280899</v>
      </c>
      <c r="U24" s="14">
        <f t="shared" si="6"/>
        <v>0.030337078651685393</v>
      </c>
      <c r="V24" s="14">
        <f t="shared" si="7"/>
        <v>0.6741573033707865</v>
      </c>
      <c r="W24" s="14">
        <f t="shared" si="8"/>
        <v>0.026685393258426966</v>
      </c>
      <c r="X24" s="14">
        <f t="shared" si="9"/>
        <v>0.8426966292134831</v>
      </c>
      <c r="Y24" s="14">
        <f t="shared" si="10"/>
        <v>0.016853932584269662</v>
      </c>
    </row>
    <row r="25" spans="3:27" ht="11.25">
      <c r="C25" s="7">
        <v>3</v>
      </c>
      <c r="E25" s="14">
        <v>0.95</v>
      </c>
      <c r="F25" s="14">
        <v>1.25</v>
      </c>
      <c r="G25" s="14">
        <v>1.12</v>
      </c>
      <c r="H25" s="14">
        <v>1.08</v>
      </c>
      <c r="I25" s="14">
        <v>0.9</v>
      </c>
      <c r="J25" s="14">
        <v>0.7</v>
      </c>
      <c r="K25" s="14">
        <v>0.4</v>
      </c>
      <c r="M25" s="14">
        <v>19.7</v>
      </c>
      <c r="N25" s="14">
        <v>0</v>
      </c>
      <c r="O25" s="14">
        <f t="shared" si="0"/>
        <v>0.024111675126903553</v>
      </c>
      <c r="P25" s="14">
        <f t="shared" si="1"/>
        <v>0.15228426395939088</v>
      </c>
      <c r="Q25" s="14">
        <f t="shared" si="2"/>
        <v>0.031725888324873094</v>
      </c>
      <c r="R25" s="14">
        <f t="shared" si="3"/>
        <v>0.30456852791878175</v>
      </c>
      <c r="S25" s="14">
        <f t="shared" si="4"/>
        <v>0.0284263959390863</v>
      </c>
      <c r="T25" s="14">
        <f t="shared" si="5"/>
        <v>0.4568527918781726</v>
      </c>
      <c r="U25" s="14">
        <f t="shared" si="6"/>
        <v>0.02741116751269036</v>
      </c>
      <c r="V25" s="14">
        <f t="shared" si="7"/>
        <v>0.6091370558375635</v>
      </c>
      <c r="W25" s="14">
        <f t="shared" si="8"/>
        <v>0.022842639593908632</v>
      </c>
      <c r="X25" s="14">
        <f t="shared" si="9"/>
        <v>0.7614213197969544</v>
      </c>
      <c r="Y25" s="14">
        <f t="shared" si="10"/>
        <v>0.017766497461928935</v>
      </c>
      <c r="Z25" s="14">
        <f t="shared" si="11"/>
        <v>0.9137055837563453</v>
      </c>
      <c r="AA25" s="14">
        <f t="shared" si="12"/>
        <v>0.010152284263959392</v>
      </c>
    </row>
    <row r="26" spans="3:25" ht="11.25">
      <c r="C26" s="7">
        <v>4</v>
      </c>
      <c r="E26" s="14">
        <v>1.05</v>
      </c>
      <c r="F26" s="14">
        <v>1.3</v>
      </c>
      <c r="G26" s="14">
        <v>1.25</v>
      </c>
      <c r="H26" s="14">
        <v>1.1</v>
      </c>
      <c r="I26" s="14">
        <v>0.8</v>
      </c>
      <c r="J26" s="14">
        <v>0.1</v>
      </c>
      <c r="M26" s="14">
        <v>15.2</v>
      </c>
      <c r="N26" s="14">
        <v>0</v>
      </c>
      <c r="O26" s="14">
        <f t="shared" si="0"/>
        <v>0.03453947368421053</v>
      </c>
      <c r="P26" s="14">
        <f t="shared" si="1"/>
        <v>0.19736842105263158</v>
      </c>
      <c r="Q26" s="14">
        <f t="shared" si="2"/>
        <v>0.04276315789473684</v>
      </c>
      <c r="R26" s="14">
        <f t="shared" si="3"/>
        <v>0.39473684210526316</v>
      </c>
      <c r="S26" s="14">
        <f t="shared" si="4"/>
        <v>0.04111842105263158</v>
      </c>
      <c r="T26" s="14">
        <f t="shared" si="5"/>
        <v>0.5921052631578948</v>
      </c>
      <c r="U26" s="14">
        <f t="shared" si="6"/>
        <v>0.03618421052631579</v>
      </c>
      <c r="V26" s="14">
        <f t="shared" si="7"/>
        <v>0.7894736842105263</v>
      </c>
      <c r="W26" s="14">
        <f t="shared" si="8"/>
        <v>0.026315789473684213</v>
      </c>
      <c r="X26" s="14">
        <f t="shared" si="9"/>
        <v>0.986842105263158</v>
      </c>
      <c r="Y26" s="14">
        <f t="shared" si="10"/>
        <v>0.0032894736842105266</v>
      </c>
    </row>
    <row r="27" spans="3:21" ht="11.25">
      <c r="C27" s="7">
        <v>5</v>
      </c>
      <c r="E27" s="14">
        <v>1.05</v>
      </c>
      <c r="F27" s="14">
        <v>1.42</v>
      </c>
      <c r="G27" s="14">
        <v>0.8</v>
      </c>
      <c r="M27" s="14">
        <v>10.5</v>
      </c>
      <c r="N27" s="14">
        <v>0</v>
      </c>
      <c r="O27" s="14">
        <f t="shared" si="0"/>
        <v>0.05</v>
      </c>
      <c r="P27" s="14">
        <f t="shared" si="1"/>
        <v>0.2857142857142857</v>
      </c>
      <c r="Q27" s="14">
        <f t="shared" si="2"/>
        <v>0.06761904761904762</v>
      </c>
      <c r="R27" s="14">
        <f t="shared" si="3"/>
        <v>0.5714285714285714</v>
      </c>
      <c r="S27" s="14">
        <f t="shared" si="4"/>
        <v>0.0380952380952381</v>
      </c>
      <c r="T27" s="14">
        <f t="shared" si="5"/>
        <v>0.8571428571428571</v>
      </c>
      <c r="U27" s="14">
        <f t="shared" si="6"/>
        <v>0</v>
      </c>
    </row>
    <row r="28" spans="2:23" ht="12">
      <c r="B28" s="2" t="s">
        <v>291</v>
      </c>
      <c r="C28" s="7">
        <v>1</v>
      </c>
      <c r="E28" s="14">
        <v>0.65</v>
      </c>
      <c r="F28" s="14">
        <v>0.75</v>
      </c>
      <c r="G28" s="14">
        <v>0.75</v>
      </c>
      <c r="H28" s="14">
        <v>0.65</v>
      </c>
      <c r="I28" s="14">
        <v>0.38</v>
      </c>
      <c r="M28" s="14">
        <v>14.6</v>
      </c>
      <c r="N28" s="14">
        <v>0</v>
      </c>
      <c r="O28" s="14">
        <f t="shared" si="0"/>
        <v>0.022260273972602742</v>
      </c>
      <c r="P28" s="14">
        <f t="shared" si="1"/>
        <v>0.20547945205479454</v>
      </c>
      <c r="Q28" s="14">
        <f t="shared" si="2"/>
        <v>0.025684931506849317</v>
      </c>
      <c r="R28" s="14">
        <f t="shared" si="3"/>
        <v>0.4109589041095891</v>
      </c>
      <c r="S28" s="14">
        <f t="shared" si="4"/>
        <v>0.025684931506849317</v>
      </c>
      <c r="T28" s="14">
        <f t="shared" si="5"/>
        <v>0.6164383561643836</v>
      </c>
      <c r="U28" s="14">
        <f t="shared" si="6"/>
        <v>0.022260273972602742</v>
      </c>
      <c r="V28" s="14">
        <f t="shared" si="7"/>
        <v>0.8219178082191781</v>
      </c>
      <c r="W28" s="14">
        <f t="shared" si="8"/>
        <v>0.013013698630136987</v>
      </c>
    </row>
    <row r="29" spans="2:27" ht="11.25">
      <c r="B29" s="1" t="s">
        <v>112</v>
      </c>
      <c r="C29" s="7">
        <v>2</v>
      </c>
      <c r="E29" s="14">
        <v>0.9</v>
      </c>
      <c r="F29" s="14">
        <v>1.08</v>
      </c>
      <c r="G29" s="14">
        <v>1.1</v>
      </c>
      <c r="H29" s="14">
        <v>1.08</v>
      </c>
      <c r="I29" s="14">
        <v>0.93</v>
      </c>
      <c r="J29" s="14">
        <v>0.63</v>
      </c>
      <c r="K29" s="14">
        <v>0.42</v>
      </c>
      <c r="M29" s="14">
        <v>20.2</v>
      </c>
      <c r="N29" s="14">
        <v>0</v>
      </c>
      <c r="O29" s="14">
        <f t="shared" si="0"/>
        <v>0.02227722772277228</v>
      </c>
      <c r="P29" s="14">
        <f t="shared" si="1"/>
        <v>0.1485148514851485</v>
      </c>
      <c r="Q29" s="14">
        <f t="shared" si="2"/>
        <v>0.026732673267326736</v>
      </c>
      <c r="R29" s="14">
        <f t="shared" si="3"/>
        <v>0.297029702970297</v>
      </c>
      <c r="S29" s="14">
        <f t="shared" si="4"/>
        <v>0.02722772277227723</v>
      </c>
      <c r="T29" s="14">
        <f t="shared" si="5"/>
        <v>0.44554455445544555</v>
      </c>
      <c r="U29" s="14">
        <f t="shared" si="6"/>
        <v>0.026732673267326736</v>
      </c>
      <c r="V29" s="14">
        <f t="shared" si="7"/>
        <v>0.594059405940594</v>
      </c>
      <c r="W29" s="14">
        <f t="shared" si="8"/>
        <v>0.023019801980198023</v>
      </c>
      <c r="X29" s="14">
        <f t="shared" si="9"/>
        <v>0.7425742574257426</v>
      </c>
      <c r="Y29" s="14">
        <f t="shared" si="10"/>
        <v>0.015594059405940594</v>
      </c>
      <c r="Z29" s="14">
        <f t="shared" si="11"/>
        <v>0.8910891089108911</v>
      </c>
      <c r="AA29" s="14">
        <f t="shared" si="12"/>
        <v>0.010396039603960397</v>
      </c>
    </row>
    <row r="30" spans="3:29" ht="11.25">
      <c r="C30" s="7">
        <v>3</v>
      </c>
      <c r="E30" s="14">
        <v>0.98</v>
      </c>
      <c r="F30" s="14">
        <v>1.15</v>
      </c>
      <c r="G30" s="14">
        <v>1.22</v>
      </c>
      <c r="H30" s="14">
        <v>1.18</v>
      </c>
      <c r="I30" s="14">
        <v>1.02</v>
      </c>
      <c r="J30" s="14">
        <v>0.9</v>
      </c>
      <c r="K30" s="14">
        <v>0.78</v>
      </c>
      <c r="L30" s="14">
        <v>0.3</v>
      </c>
      <c r="M30" s="14">
        <v>22.2</v>
      </c>
      <c r="N30" s="14">
        <v>0</v>
      </c>
      <c r="O30" s="14">
        <f t="shared" si="0"/>
        <v>0.022072072072072072</v>
      </c>
      <c r="P30" s="14">
        <f t="shared" si="1"/>
        <v>0.13513513513513514</v>
      </c>
      <c r="Q30" s="14">
        <f t="shared" si="2"/>
        <v>0.0259009009009009</v>
      </c>
      <c r="R30" s="14">
        <f t="shared" si="3"/>
        <v>0.2702702702702703</v>
      </c>
      <c r="S30" s="14">
        <f t="shared" si="4"/>
        <v>0.027477477477477478</v>
      </c>
      <c r="T30" s="14">
        <f t="shared" si="5"/>
        <v>0.40540540540540543</v>
      </c>
      <c r="U30" s="14">
        <f t="shared" si="6"/>
        <v>0.026576576576576576</v>
      </c>
      <c r="V30" s="14">
        <f t="shared" si="7"/>
        <v>0.5405405405405406</v>
      </c>
      <c r="W30" s="14">
        <f t="shared" si="8"/>
        <v>0.022972972972972974</v>
      </c>
      <c r="X30" s="14">
        <f t="shared" si="9"/>
        <v>0.6756756756756757</v>
      </c>
      <c r="Y30" s="14">
        <f t="shared" si="10"/>
        <v>0.02027027027027027</v>
      </c>
      <c r="Z30" s="14">
        <f t="shared" si="11"/>
        <v>0.8108108108108109</v>
      </c>
      <c r="AA30" s="14">
        <f t="shared" si="12"/>
        <v>0.01756756756756757</v>
      </c>
      <c r="AB30" s="14">
        <f>21/M30</f>
        <v>0.9459459459459459</v>
      </c>
      <c r="AC30" s="14">
        <f>0.5*L30/M30</f>
        <v>0.006756756756756757</v>
      </c>
    </row>
    <row r="31" spans="3:27" ht="11.25">
      <c r="C31" s="7">
        <v>4</v>
      </c>
      <c r="E31" s="14">
        <v>1</v>
      </c>
      <c r="F31" s="14">
        <v>1.23</v>
      </c>
      <c r="G31" s="14">
        <v>1.32</v>
      </c>
      <c r="H31" s="14">
        <v>1.3</v>
      </c>
      <c r="I31" s="14">
        <v>1.22</v>
      </c>
      <c r="J31" s="14">
        <v>1.05</v>
      </c>
      <c r="K31" s="14">
        <v>0.65</v>
      </c>
      <c r="M31" s="14">
        <v>20.8</v>
      </c>
      <c r="N31" s="14">
        <v>0</v>
      </c>
      <c r="O31" s="14">
        <f t="shared" si="0"/>
        <v>0.024038461538461536</v>
      </c>
      <c r="P31" s="14">
        <f t="shared" si="1"/>
        <v>0.14423076923076922</v>
      </c>
      <c r="Q31" s="14">
        <f t="shared" si="2"/>
        <v>0.02956730769230769</v>
      </c>
      <c r="R31" s="14">
        <f t="shared" si="3"/>
        <v>0.28846153846153844</v>
      </c>
      <c r="S31" s="14">
        <f t="shared" si="4"/>
        <v>0.03173076923076923</v>
      </c>
      <c r="T31" s="14">
        <f t="shared" si="5"/>
        <v>0.43269230769230765</v>
      </c>
      <c r="U31" s="14">
        <f t="shared" si="6"/>
        <v>0.03125</v>
      </c>
      <c r="V31" s="14">
        <f t="shared" si="7"/>
        <v>0.5769230769230769</v>
      </c>
      <c r="W31" s="14">
        <f t="shared" si="8"/>
        <v>0.029326923076923077</v>
      </c>
      <c r="X31" s="14">
        <f t="shared" si="9"/>
        <v>0.7211538461538461</v>
      </c>
      <c r="Y31" s="14">
        <f t="shared" si="10"/>
        <v>0.025240384615384616</v>
      </c>
      <c r="Z31" s="14">
        <f t="shared" si="11"/>
        <v>0.8653846153846153</v>
      </c>
      <c r="AA31" s="14">
        <f t="shared" si="12"/>
        <v>0.015625</v>
      </c>
    </row>
    <row r="32" spans="3:23" ht="11.25">
      <c r="C32" s="7">
        <v>5</v>
      </c>
      <c r="E32" s="14">
        <v>0.7</v>
      </c>
      <c r="F32" s="14">
        <v>1.4</v>
      </c>
      <c r="G32" s="14">
        <v>1.4</v>
      </c>
      <c r="H32" s="14">
        <v>1.2</v>
      </c>
      <c r="I32" s="14">
        <v>0.9</v>
      </c>
      <c r="M32" s="14">
        <v>14.7</v>
      </c>
      <c r="N32" s="14">
        <v>0</v>
      </c>
      <c r="O32" s="14">
        <f t="shared" si="0"/>
        <v>0.023809523809523808</v>
      </c>
      <c r="P32" s="14">
        <f t="shared" si="1"/>
        <v>0.20408163265306123</v>
      </c>
      <c r="Q32" s="14">
        <f t="shared" si="2"/>
        <v>0.047619047619047616</v>
      </c>
      <c r="R32" s="14">
        <f t="shared" si="3"/>
        <v>0.40816326530612246</v>
      </c>
      <c r="S32" s="14">
        <f t="shared" si="4"/>
        <v>0.047619047619047616</v>
      </c>
      <c r="T32" s="14">
        <f t="shared" si="5"/>
        <v>0.6122448979591837</v>
      </c>
      <c r="U32" s="14">
        <f t="shared" si="6"/>
        <v>0.04081632653061225</v>
      </c>
      <c r="V32" s="14">
        <f t="shared" si="7"/>
        <v>0.8163265306122449</v>
      </c>
      <c r="W32" s="14">
        <f t="shared" si="8"/>
        <v>0.030612244897959186</v>
      </c>
    </row>
    <row r="33" spans="2:25" ht="11.25">
      <c r="B33" s="1" t="s">
        <v>113</v>
      </c>
      <c r="C33" s="7">
        <v>1</v>
      </c>
      <c r="E33" s="14">
        <v>0.7</v>
      </c>
      <c r="F33" s="14">
        <v>0.9</v>
      </c>
      <c r="G33" s="14">
        <v>0.87</v>
      </c>
      <c r="H33" s="14">
        <v>0.81</v>
      </c>
      <c r="I33" s="14">
        <v>0.6</v>
      </c>
      <c r="J33" s="14">
        <v>0.2</v>
      </c>
      <c r="M33" s="14">
        <v>15.5</v>
      </c>
      <c r="N33" s="14">
        <v>0</v>
      </c>
      <c r="O33" s="14">
        <f t="shared" si="0"/>
        <v>0.02258064516129032</v>
      </c>
      <c r="P33" s="14">
        <f t="shared" si="1"/>
        <v>0.1935483870967742</v>
      </c>
      <c r="Q33" s="14">
        <f t="shared" si="2"/>
        <v>0.02903225806451613</v>
      </c>
      <c r="R33" s="14">
        <f t="shared" si="3"/>
        <v>0.3870967741935484</v>
      </c>
      <c r="S33" s="14">
        <f t="shared" si="4"/>
        <v>0.028064516129032258</v>
      </c>
      <c r="T33" s="14">
        <f t="shared" si="5"/>
        <v>0.5806451612903226</v>
      </c>
      <c r="U33" s="14">
        <f t="shared" si="6"/>
        <v>0.026129032258064518</v>
      </c>
      <c r="V33" s="14">
        <f t="shared" si="7"/>
        <v>0.7741935483870968</v>
      </c>
      <c r="W33" s="14">
        <f t="shared" si="8"/>
        <v>0.01935483870967742</v>
      </c>
      <c r="X33" s="14">
        <f t="shared" si="9"/>
        <v>0.967741935483871</v>
      </c>
      <c r="Y33" s="14">
        <f t="shared" si="10"/>
        <v>0.0064516129032258064</v>
      </c>
    </row>
    <row r="34" spans="2:27" ht="11.25">
      <c r="B34" s="1" t="s">
        <v>114</v>
      </c>
      <c r="C34" s="7">
        <v>2</v>
      </c>
      <c r="E34" s="14">
        <v>1</v>
      </c>
      <c r="F34" s="14">
        <v>1.3</v>
      </c>
      <c r="G34" s="14">
        <v>1.2</v>
      </c>
      <c r="H34" s="14">
        <v>1.2</v>
      </c>
      <c r="I34" s="14">
        <v>1</v>
      </c>
      <c r="J34" s="14">
        <v>0.7</v>
      </c>
      <c r="K34" s="14">
        <v>0.3</v>
      </c>
      <c r="M34" s="14">
        <v>19</v>
      </c>
      <c r="N34" s="14">
        <v>0</v>
      </c>
      <c r="O34" s="14">
        <f t="shared" si="0"/>
        <v>0.02631578947368421</v>
      </c>
      <c r="P34" s="14">
        <f t="shared" si="1"/>
        <v>0.15789473684210525</v>
      </c>
      <c r="Q34" s="14">
        <f t="shared" si="2"/>
        <v>0.034210526315789476</v>
      </c>
      <c r="R34" s="14">
        <f t="shared" si="3"/>
        <v>0.3157894736842105</v>
      </c>
      <c r="S34" s="14">
        <f t="shared" si="4"/>
        <v>0.031578947368421054</v>
      </c>
      <c r="T34" s="14">
        <f t="shared" si="5"/>
        <v>0.47368421052631576</v>
      </c>
      <c r="U34" s="14">
        <f t="shared" si="6"/>
        <v>0.031578947368421054</v>
      </c>
      <c r="V34" s="14">
        <f t="shared" si="7"/>
        <v>0.631578947368421</v>
      </c>
      <c r="W34" s="14">
        <f t="shared" si="8"/>
        <v>0.02631578947368421</v>
      </c>
      <c r="X34" s="14">
        <f t="shared" si="9"/>
        <v>0.7894736842105263</v>
      </c>
      <c r="Y34" s="14">
        <f t="shared" si="10"/>
        <v>0.018421052631578946</v>
      </c>
      <c r="Z34" s="14">
        <f t="shared" si="11"/>
        <v>0.9473684210526315</v>
      </c>
      <c r="AA34" s="14">
        <f t="shared" si="12"/>
        <v>0.007894736842105263</v>
      </c>
    </row>
    <row r="35" spans="3:27" ht="11.25">
      <c r="C35" s="7">
        <v>3</v>
      </c>
      <c r="E35" s="14">
        <v>1</v>
      </c>
      <c r="F35" s="14">
        <v>1.3</v>
      </c>
      <c r="G35" s="14">
        <v>1.2</v>
      </c>
      <c r="H35" s="14">
        <v>1.15</v>
      </c>
      <c r="I35" s="14">
        <v>1.05</v>
      </c>
      <c r="J35" s="14">
        <v>0.8</v>
      </c>
      <c r="K35" s="14">
        <v>0.6</v>
      </c>
      <c r="M35" s="14">
        <v>20</v>
      </c>
      <c r="N35" s="14">
        <v>0</v>
      </c>
      <c r="O35" s="14">
        <f t="shared" si="0"/>
        <v>0.025</v>
      </c>
      <c r="P35" s="14">
        <f t="shared" si="1"/>
        <v>0.15</v>
      </c>
      <c r="Q35" s="14">
        <f t="shared" si="2"/>
        <v>0.0325</v>
      </c>
      <c r="R35" s="14">
        <f t="shared" si="3"/>
        <v>0.3</v>
      </c>
      <c r="S35" s="14">
        <f t="shared" si="4"/>
        <v>0.03</v>
      </c>
      <c r="T35" s="14">
        <f t="shared" si="5"/>
        <v>0.45</v>
      </c>
      <c r="U35" s="14">
        <f t="shared" si="6"/>
        <v>0.028749999999999998</v>
      </c>
      <c r="V35" s="14">
        <f t="shared" si="7"/>
        <v>0.6</v>
      </c>
      <c r="W35" s="14">
        <f t="shared" si="8"/>
        <v>0.026250000000000002</v>
      </c>
      <c r="X35" s="14">
        <f t="shared" si="9"/>
        <v>0.75</v>
      </c>
      <c r="Y35" s="14">
        <f t="shared" si="10"/>
        <v>0.02</v>
      </c>
      <c r="Z35" s="14">
        <f t="shared" si="11"/>
        <v>0.9</v>
      </c>
      <c r="AA35" s="14">
        <f t="shared" si="12"/>
        <v>0.015</v>
      </c>
    </row>
    <row r="36" spans="3:27" ht="11.25">
      <c r="C36" s="7">
        <v>4</v>
      </c>
      <c r="E36" s="14">
        <v>1</v>
      </c>
      <c r="F36" s="14">
        <v>1.3</v>
      </c>
      <c r="G36" s="14">
        <v>1.4</v>
      </c>
      <c r="H36" s="14">
        <v>1.3</v>
      </c>
      <c r="I36" s="14">
        <v>1.1</v>
      </c>
      <c r="J36" s="14">
        <v>0.73</v>
      </c>
      <c r="M36" s="14">
        <v>18.5</v>
      </c>
      <c r="N36" s="14">
        <v>0</v>
      </c>
      <c r="O36" s="14">
        <f t="shared" si="0"/>
        <v>0.02702702702702703</v>
      </c>
      <c r="P36" s="14">
        <f t="shared" si="1"/>
        <v>0.16216216216216217</v>
      </c>
      <c r="Q36" s="14">
        <f t="shared" si="2"/>
        <v>0.03513513513513514</v>
      </c>
      <c r="R36" s="14">
        <f t="shared" si="3"/>
        <v>0.32432432432432434</v>
      </c>
      <c r="S36" s="14">
        <f t="shared" si="4"/>
        <v>0.03783783783783783</v>
      </c>
      <c r="T36" s="14">
        <f t="shared" si="5"/>
        <v>0.4864864864864865</v>
      </c>
      <c r="U36" s="14">
        <f t="shared" si="6"/>
        <v>0.03513513513513514</v>
      </c>
      <c r="V36" s="14">
        <f t="shared" si="7"/>
        <v>0.6486486486486487</v>
      </c>
      <c r="W36" s="14">
        <f t="shared" si="8"/>
        <v>0.02972972972972973</v>
      </c>
      <c r="X36" s="14">
        <f t="shared" si="9"/>
        <v>0.8108108108108109</v>
      </c>
      <c r="Y36" s="14">
        <f t="shared" si="10"/>
        <v>0.01972972972972973</v>
      </c>
      <c r="Z36" s="14">
        <f t="shared" si="11"/>
        <v>0.972972972972973</v>
      </c>
      <c r="AA36" s="14">
        <f t="shared" si="12"/>
        <v>0</v>
      </c>
    </row>
    <row r="37" spans="3:23" ht="11.25">
      <c r="C37" s="7">
        <v>5</v>
      </c>
      <c r="E37" s="14">
        <v>1</v>
      </c>
      <c r="F37" s="14">
        <v>1.5</v>
      </c>
      <c r="G37" s="14">
        <v>1.3</v>
      </c>
      <c r="H37" s="14">
        <v>1</v>
      </c>
      <c r="I37" s="14">
        <v>0.2</v>
      </c>
      <c r="M37" s="14">
        <v>12.7</v>
      </c>
      <c r="N37" s="14">
        <v>0</v>
      </c>
      <c r="O37" s="14">
        <f t="shared" si="0"/>
        <v>0.03937007874015748</v>
      </c>
      <c r="P37" s="14">
        <f t="shared" si="1"/>
        <v>0.2362204724409449</v>
      </c>
      <c r="Q37" s="14">
        <f t="shared" si="2"/>
        <v>0.05905511811023623</v>
      </c>
      <c r="R37" s="14">
        <f t="shared" si="3"/>
        <v>0.4724409448818898</v>
      </c>
      <c r="S37" s="14">
        <f t="shared" si="4"/>
        <v>0.05118110236220473</v>
      </c>
      <c r="T37" s="14">
        <f t="shared" si="5"/>
        <v>0.7086614173228347</v>
      </c>
      <c r="U37" s="14">
        <f t="shared" si="6"/>
        <v>0.03937007874015748</v>
      </c>
      <c r="V37" s="14">
        <f t="shared" si="7"/>
        <v>0.9448818897637796</v>
      </c>
      <c r="W37" s="14">
        <f t="shared" si="8"/>
        <v>0.007874015748031498</v>
      </c>
    </row>
    <row r="38" spans="2:23" ht="12">
      <c r="B38" s="2" t="s">
        <v>292</v>
      </c>
      <c r="C38" s="7">
        <v>1</v>
      </c>
      <c r="E38" s="14">
        <v>0.8</v>
      </c>
      <c r="F38" s="14">
        <v>0.9</v>
      </c>
      <c r="G38" s="14">
        <v>0.9</v>
      </c>
      <c r="H38" s="14">
        <v>0.8</v>
      </c>
      <c r="I38" s="14">
        <v>0.5</v>
      </c>
      <c r="M38" s="14">
        <v>13.7</v>
      </c>
      <c r="N38" s="14">
        <v>0</v>
      </c>
      <c r="O38" s="14">
        <f t="shared" si="0"/>
        <v>0.029197080291970805</v>
      </c>
      <c r="P38" s="14">
        <f t="shared" si="1"/>
        <v>0.21897810218978103</v>
      </c>
      <c r="Q38" s="14">
        <f t="shared" si="2"/>
        <v>0.032846715328467155</v>
      </c>
      <c r="R38" s="14">
        <f t="shared" si="3"/>
        <v>0.43795620437956206</v>
      </c>
      <c r="S38" s="14">
        <f t="shared" si="4"/>
        <v>0.032846715328467155</v>
      </c>
      <c r="T38" s="14">
        <f t="shared" si="5"/>
        <v>0.6569343065693432</v>
      </c>
      <c r="U38" s="14">
        <f t="shared" si="6"/>
        <v>0.029197080291970805</v>
      </c>
      <c r="V38" s="14">
        <f t="shared" si="7"/>
        <v>0.8759124087591241</v>
      </c>
      <c r="W38" s="14">
        <f t="shared" si="8"/>
        <v>0.018248175182481754</v>
      </c>
    </row>
    <row r="39" spans="2:29" ht="11.25">
      <c r="B39" s="1" t="s">
        <v>115</v>
      </c>
      <c r="C39" s="7">
        <v>2</v>
      </c>
      <c r="E39" s="14">
        <v>1</v>
      </c>
      <c r="F39" s="14">
        <v>1.2</v>
      </c>
      <c r="G39" s="14">
        <v>1.3</v>
      </c>
      <c r="H39" s="14">
        <v>1.25</v>
      </c>
      <c r="I39" s="14">
        <v>1.15</v>
      </c>
      <c r="J39" s="14">
        <v>1</v>
      </c>
      <c r="K39" s="14">
        <v>0.8</v>
      </c>
      <c r="M39" s="14">
        <v>21</v>
      </c>
      <c r="N39" s="14">
        <v>0</v>
      </c>
      <c r="O39" s="14">
        <f t="shared" si="0"/>
        <v>0.023809523809523808</v>
      </c>
      <c r="P39" s="14">
        <f t="shared" si="1"/>
        <v>0.14285714285714285</v>
      </c>
      <c r="Q39" s="14">
        <f t="shared" si="2"/>
        <v>0.02857142857142857</v>
      </c>
      <c r="R39" s="14">
        <f t="shared" si="3"/>
        <v>0.2857142857142857</v>
      </c>
      <c r="S39" s="14">
        <f t="shared" si="4"/>
        <v>0.030952380952380953</v>
      </c>
      <c r="T39" s="14">
        <f t="shared" si="5"/>
        <v>0.42857142857142855</v>
      </c>
      <c r="U39" s="14">
        <f t="shared" si="6"/>
        <v>0.02976190476190476</v>
      </c>
      <c r="V39" s="14">
        <f t="shared" si="7"/>
        <v>0.5714285714285714</v>
      </c>
      <c r="W39" s="14">
        <f t="shared" si="8"/>
        <v>0.027380952380952377</v>
      </c>
      <c r="X39" s="14">
        <f t="shared" si="9"/>
        <v>0.7142857142857143</v>
      </c>
      <c r="Y39" s="14">
        <f t="shared" si="10"/>
        <v>0.023809523809523808</v>
      </c>
      <c r="Z39" s="14">
        <f t="shared" si="11"/>
        <v>0.8571428571428571</v>
      </c>
      <c r="AA39" s="14">
        <f t="shared" si="12"/>
        <v>0.01904761904761905</v>
      </c>
      <c r="AB39" s="14">
        <f>21/M39</f>
        <v>1</v>
      </c>
      <c r="AC39" s="14">
        <f>0.5*L39/M39</f>
        <v>0</v>
      </c>
    </row>
    <row r="40" spans="3:29" ht="11.25">
      <c r="C40" s="7">
        <v>3</v>
      </c>
      <c r="E40" s="14">
        <v>1</v>
      </c>
      <c r="F40" s="14">
        <v>1.2</v>
      </c>
      <c r="G40" s="14">
        <v>1.2</v>
      </c>
      <c r="H40" s="14">
        <v>1.2</v>
      </c>
      <c r="I40" s="14">
        <v>1.2</v>
      </c>
      <c r="J40" s="14">
        <v>1.1</v>
      </c>
      <c r="K40" s="14">
        <v>0.9</v>
      </c>
      <c r="L40" s="14">
        <v>0.7</v>
      </c>
      <c r="M40" s="14">
        <v>24</v>
      </c>
      <c r="N40" s="14">
        <v>0</v>
      </c>
      <c r="O40" s="14">
        <f t="shared" si="0"/>
        <v>0.020833333333333332</v>
      </c>
      <c r="P40" s="14">
        <f t="shared" si="1"/>
        <v>0.125</v>
      </c>
      <c r="Q40" s="14">
        <f t="shared" si="2"/>
        <v>0.024999999999999998</v>
      </c>
      <c r="R40" s="14">
        <f t="shared" si="3"/>
        <v>0.25</v>
      </c>
      <c r="S40" s="14">
        <f t="shared" si="4"/>
        <v>0.024999999999999998</v>
      </c>
      <c r="T40" s="14">
        <f t="shared" si="5"/>
        <v>0.375</v>
      </c>
      <c r="U40" s="14">
        <f t="shared" si="6"/>
        <v>0.024999999999999998</v>
      </c>
      <c r="V40" s="14">
        <f t="shared" si="7"/>
        <v>0.5</v>
      </c>
      <c r="W40" s="14">
        <f t="shared" si="8"/>
        <v>0.024999999999999998</v>
      </c>
      <c r="X40" s="14">
        <f t="shared" si="9"/>
        <v>0.625</v>
      </c>
      <c r="Y40" s="14">
        <f t="shared" si="10"/>
        <v>0.02291666666666667</v>
      </c>
      <c r="Z40" s="14">
        <f t="shared" si="11"/>
        <v>0.75</v>
      </c>
      <c r="AA40" s="14">
        <f t="shared" si="12"/>
        <v>0.01875</v>
      </c>
      <c r="AB40" s="14">
        <f>21/M40</f>
        <v>0.875</v>
      </c>
      <c r="AC40" s="14">
        <f>0.5*L40/M40</f>
        <v>0.014583333333333332</v>
      </c>
    </row>
    <row r="41" spans="3:25" ht="11.25">
      <c r="C41" s="7">
        <v>4</v>
      </c>
      <c r="E41" s="14">
        <v>1</v>
      </c>
      <c r="F41" s="14">
        <v>1.2</v>
      </c>
      <c r="G41" s="14">
        <v>1.3</v>
      </c>
      <c r="H41" s="14">
        <v>1.2</v>
      </c>
      <c r="I41" s="14">
        <v>1</v>
      </c>
      <c r="J41" s="14">
        <v>0.65</v>
      </c>
      <c r="M41" s="14">
        <v>17.6</v>
      </c>
      <c r="N41" s="14">
        <v>0</v>
      </c>
      <c r="O41" s="14">
        <f t="shared" si="0"/>
        <v>0.028409090909090908</v>
      </c>
      <c r="P41" s="14">
        <f t="shared" si="1"/>
        <v>0.17045454545454544</v>
      </c>
      <c r="Q41" s="14">
        <f t="shared" si="2"/>
        <v>0.03409090909090909</v>
      </c>
      <c r="R41" s="14">
        <f t="shared" si="3"/>
        <v>0.3409090909090909</v>
      </c>
      <c r="S41" s="14">
        <f t="shared" si="4"/>
        <v>0.03693181818181818</v>
      </c>
      <c r="T41" s="14">
        <f t="shared" si="5"/>
        <v>0.5113636363636364</v>
      </c>
      <c r="U41" s="14">
        <f t="shared" si="6"/>
        <v>0.03409090909090909</v>
      </c>
      <c r="V41" s="14">
        <f t="shared" si="7"/>
        <v>0.6818181818181818</v>
      </c>
      <c r="W41" s="14">
        <f t="shared" si="8"/>
        <v>0.028409090909090908</v>
      </c>
      <c r="X41" s="14">
        <f t="shared" si="9"/>
        <v>0.8522727272727272</v>
      </c>
      <c r="Y41" s="14">
        <f t="shared" si="10"/>
        <v>0.01846590909090909</v>
      </c>
    </row>
    <row r="42" spans="3:21" ht="11.25">
      <c r="C42" s="7">
        <v>5</v>
      </c>
      <c r="E42" s="14">
        <v>1</v>
      </c>
      <c r="F42" s="14">
        <v>1.31</v>
      </c>
      <c r="G42" s="14">
        <v>1.29</v>
      </c>
      <c r="H42" s="14">
        <v>0.65</v>
      </c>
      <c r="M42" s="14">
        <v>10.8</v>
      </c>
      <c r="N42" s="14">
        <v>0</v>
      </c>
      <c r="O42" s="14">
        <f t="shared" si="0"/>
        <v>0.046296296296296294</v>
      </c>
      <c r="P42" s="14">
        <f t="shared" si="1"/>
        <v>0.27777777777777773</v>
      </c>
      <c r="Q42" s="14">
        <f t="shared" si="2"/>
        <v>0.060648148148148145</v>
      </c>
      <c r="R42" s="14">
        <f t="shared" si="3"/>
        <v>0.5555555555555555</v>
      </c>
      <c r="S42" s="14">
        <f t="shared" si="4"/>
        <v>0.05972222222222222</v>
      </c>
      <c r="T42" s="14">
        <f t="shared" si="5"/>
        <v>0.8333333333333333</v>
      </c>
      <c r="U42" s="14">
        <f t="shared" si="6"/>
        <v>0.03009259259259259</v>
      </c>
    </row>
    <row r="43" spans="15:29" ht="11.25">
      <c r="O43" s="14">
        <f>AVERAGE(O3:O42)</f>
        <v>0.026592992575744913</v>
      </c>
      <c r="P43" s="14">
        <f aca="true" t="shared" si="13" ref="P43:AC43">AVERAGE(P3:P42)</f>
        <v>0.1864522148186334</v>
      </c>
      <c r="Q43" s="14">
        <f t="shared" si="13"/>
        <v>0.03488854079417717</v>
      </c>
      <c r="R43" s="14">
        <f t="shared" si="13"/>
        <v>0.3729044296372668</v>
      </c>
      <c r="S43" s="14">
        <f t="shared" si="13"/>
        <v>0.03330139401413343</v>
      </c>
      <c r="T43" s="14">
        <f t="shared" si="13"/>
        <v>0.5593566444559</v>
      </c>
      <c r="U43" s="14">
        <f t="shared" si="13"/>
        <v>0.028188432579181875</v>
      </c>
      <c r="V43" s="14">
        <f t="shared" si="13"/>
        <v>0.6803388017171035</v>
      </c>
      <c r="W43" s="14">
        <f t="shared" si="13"/>
        <v>0.021776364826852683</v>
      </c>
      <c r="X43" s="14">
        <f t="shared" si="13"/>
        <v>0.780352598285197</v>
      </c>
      <c r="Y43" s="14">
        <f t="shared" si="13"/>
        <v>0.01661006812662859</v>
      </c>
      <c r="Z43" s="14">
        <f t="shared" si="13"/>
        <v>0.8800351357977976</v>
      </c>
      <c r="AA43" s="14">
        <f t="shared" si="13"/>
        <v>0.011840640603154148</v>
      </c>
      <c r="AB43" s="14">
        <f t="shared" si="13"/>
        <v>0.9653093921728559</v>
      </c>
      <c r="AC43" s="14">
        <f t="shared" si="13"/>
        <v>0.005253936314009447</v>
      </c>
    </row>
    <row r="44" spans="14:21" ht="11.25">
      <c r="N44" s="14">
        <f>AVERAGE(N3:N42)</f>
        <v>0</v>
      </c>
      <c r="O44" s="14">
        <f>AVERAGE(P3:P42)</f>
        <v>0.1864522148186334</v>
      </c>
      <c r="P44" s="14">
        <f>AVERAGE(R3:R42)</f>
        <v>0.3729044296372668</v>
      </c>
      <c r="Q44" s="14">
        <f>AVERAGE(T3:T42)</f>
        <v>0.5593566444559</v>
      </c>
      <c r="R44" s="14">
        <f>AVERAGE(V3:V42)</f>
        <v>0.6803388017171035</v>
      </c>
      <c r="S44" s="14">
        <f>AVERAGE(X3:X42)</f>
        <v>0.780352598285197</v>
      </c>
      <c r="T44" s="14">
        <f>AVERAGE(Z3:Z42)</f>
        <v>0.8800351357977976</v>
      </c>
      <c r="U44" s="14">
        <f>AVERAGE(AB3:AB42)</f>
        <v>0.9653093921728559</v>
      </c>
    </row>
    <row r="45" spans="14:21" ht="11.25">
      <c r="N45" s="14">
        <f>AVERAGE(O4:O43)</f>
        <v>0.02653666354398469</v>
      </c>
      <c r="O45" s="14">
        <f>AVERAGE(Q4:Q43)</f>
        <v>0.03479921585249314</v>
      </c>
      <c r="P45" s="14">
        <f>AVERAGE(S4:S43)</f>
        <v>0.0332925827106406</v>
      </c>
      <c r="Q45" s="14">
        <f>AVERAGE(U4:U43)</f>
        <v>0.028472470316738347</v>
      </c>
      <c r="R45" s="14">
        <f>AVERAGE(W4:W43)</f>
        <v>0.021776364826852683</v>
      </c>
      <c r="S45" s="14">
        <f>AVERAGE(Y4:Y43)</f>
        <v>0.01661006812662859</v>
      </c>
      <c r="T45" s="14">
        <f>AVERAGE(AA4:AA43)</f>
        <v>0.011840640603154148</v>
      </c>
      <c r="U45" s="14">
        <f>AVERAGE(AC4:AC43)</f>
        <v>0.005253936314009446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C188"/>
  <sheetViews>
    <sheetView workbookViewId="0" topLeftCell="A1">
      <selection activeCell="B1" sqref="B1:B16384"/>
    </sheetView>
  </sheetViews>
  <sheetFormatPr defaultColWidth="9.00390625" defaultRowHeight="14.25"/>
  <cols>
    <col min="1" max="2" width="5.75390625" style="1" customWidth="1"/>
    <col min="3" max="3" width="5.75390625" style="7" customWidth="1"/>
    <col min="4" max="19" width="5.75390625" style="12" customWidth="1"/>
    <col min="20" max="20" width="5.625" style="12" customWidth="1"/>
    <col min="21" max="16384" width="5.75390625" style="12" customWidth="1"/>
  </cols>
  <sheetData>
    <row r="1" spans="1:13" s="7" customFormat="1" ht="24">
      <c r="A1" s="25" t="s">
        <v>91</v>
      </c>
      <c r="B1" s="26" t="s">
        <v>242</v>
      </c>
      <c r="C1" s="13" t="s">
        <v>89</v>
      </c>
      <c r="D1" s="13" t="s">
        <v>90</v>
      </c>
      <c r="E1" s="7">
        <v>0</v>
      </c>
      <c r="F1" s="7">
        <v>3</v>
      </c>
      <c r="G1" s="7">
        <v>6</v>
      </c>
      <c r="H1" s="7">
        <v>9</v>
      </c>
      <c r="I1" s="7">
        <v>12</v>
      </c>
      <c r="J1" s="7">
        <v>15</v>
      </c>
      <c r="K1" s="7">
        <v>18</v>
      </c>
      <c r="L1" s="7">
        <v>21</v>
      </c>
      <c r="M1" s="7" t="s">
        <v>1</v>
      </c>
    </row>
    <row r="2" spans="1:29" s="7" customFormat="1" ht="12">
      <c r="A2" s="1"/>
      <c r="B2" s="1"/>
      <c r="E2" s="13" t="s">
        <v>8</v>
      </c>
      <c r="F2" s="13" t="s">
        <v>9</v>
      </c>
      <c r="G2" s="13" t="s">
        <v>10</v>
      </c>
      <c r="H2" s="13" t="s">
        <v>11</v>
      </c>
      <c r="I2" s="13" t="s">
        <v>12</v>
      </c>
      <c r="J2" s="13" t="s">
        <v>13</v>
      </c>
      <c r="K2" s="13" t="s">
        <v>14</v>
      </c>
      <c r="L2" s="13" t="s">
        <v>15</v>
      </c>
      <c r="M2" s="13" t="s">
        <v>16</v>
      </c>
      <c r="N2" s="15" t="s">
        <v>17</v>
      </c>
      <c r="O2" s="16" t="s">
        <v>18</v>
      </c>
      <c r="P2" s="15" t="s">
        <v>19</v>
      </c>
      <c r="Q2" s="17" t="s">
        <v>20</v>
      </c>
      <c r="R2" s="15" t="s">
        <v>21</v>
      </c>
      <c r="S2" s="17" t="s">
        <v>22</v>
      </c>
      <c r="T2" s="15" t="s">
        <v>23</v>
      </c>
      <c r="U2" s="16" t="s">
        <v>24</v>
      </c>
      <c r="V2" s="15" t="s">
        <v>25</v>
      </c>
      <c r="W2" s="16" t="s">
        <v>26</v>
      </c>
      <c r="X2" s="15" t="s">
        <v>27</v>
      </c>
      <c r="Y2" s="16" t="s">
        <v>28</v>
      </c>
      <c r="Z2" s="15" t="s">
        <v>29</v>
      </c>
      <c r="AA2" s="16" t="s">
        <v>30</v>
      </c>
      <c r="AB2" s="15" t="s">
        <v>31</v>
      </c>
      <c r="AC2" s="16" t="s">
        <v>32</v>
      </c>
    </row>
    <row r="3" spans="1:27" ht="12">
      <c r="A3" s="2" t="s">
        <v>98</v>
      </c>
      <c r="B3" s="2" t="s">
        <v>286</v>
      </c>
      <c r="C3" s="7">
        <v>2</v>
      </c>
      <c r="E3" s="12">
        <v>0.75</v>
      </c>
      <c r="F3" s="12">
        <v>0.9</v>
      </c>
      <c r="G3" s="12">
        <v>0.92</v>
      </c>
      <c r="H3" s="12">
        <v>0.88</v>
      </c>
      <c r="I3" s="12">
        <v>0.78</v>
      </c>
      <c r="J3" s="12">
        <v>0.58</v>
      </c>
      <c r="K3" s="12">
        <v>0.25</v>
      </c>
      <c r="M3" s="12">
        <v>19</v>
      </c>
      <c r="N3" s="12">
        <v>0</v>
      </c>
      <c r="O3" s="12">
        <f>0.5*E3/M3</f>
        <v>0.019736842105263157</v>
      </c>
      <c r="P3" s="12">
        <f>3/M3</f>
        <v>0.15789473684210525</v>
      </c>
      <c r="Q3" s="12">
        <f>0.5*F3/M3</f>
        <v>0.02368421052631579</v>
      </c>
      <c r="R3" s="12">
        <f>6/M3</f>
        <v>0.3157894736842105</v>
      </c>
      <c r="S3" s="12">
        <f>0.5*G3/M3</f>
        <v>0.024210526315789474</v>
      </c>
      <c r="T3" s="12">
        <f>9/M3</f>
        <v>0.47368421052631576</v>
      </c>
      <c r="U3" s="12">
        <f>0.5*H3/M3</f>
        <v>0.023157894736842106</v>
      </c>
      <c r="V3" s="12">
        <f>12/M3</f>
        <v>0.631578947368421</v>
      </c>
      <c r="W3" s="12">
        <f>0.5*I3/M3</f>
        <v>0.020526315789473684</v>
      </c>
      <c r="X3" s="12">
        <f>15/M3</f>
        <v>0.7894736842105263</v>
      </c>
      <c r="Y3" s="12">
        <f>0.5*J3/M3</f>
        <v>0.015263157894736841</v>
      </c>
      <c r="Z3" s="12">
        <f>18/M3</f>
        <v>0.9473684210526315</v>
      </c>
      <c r="AA3" s="12">
        <f>0.5*K3/M3</f>
        <v>0.006578947368421052</v>
      </c>
    </row>
    <row r="4" spans="1:27" ht="12">
      <c r="A4" s="2" t="s">
        <v>99</v>
      </c>
      <c r="B4" s="2"/>
      <c r="C4" s="7">
        <v>3</v>
      </c>
      <c r="E4" s="12">
        <v>0.9</v>
      </c>
      <c r="F4" s="12">
        <v>1.08</v>
      </c>
      <c r="G4" s="12">
        <v>1.08</v>
      </c>
      <c r="H4" s="12">
        <v>1</v>
      </c>
      <c r="I4" s="12">
        <v>0.85</v>
      </c>
      <c r="J4" s="12">
        <v>0.62</v>
      </c>
      <c r="K4" s="12">
        <v>0.2</v>
      </c>
      <c r="M4" s="12">
        <v>18.4</v>
      </c>
      <c r="N4" s="12">
        <v>0</v>
      </c>
      <c r="O4" s="12">
        <f aca="true" t="shared" si="0" ref="O4:O30">0.5*E4/M4</f>
        <v>0.024456521739130436</v>
      </c>
      <c r="P4" s="12">
        <f aca="true" t="shared" si="1" ref="P4:P30">3/M4</f>
        <v>0.16304347826086957</v>
      </c>
      <c r="Q4" s="12">
        <f aca="true" t="shared" si="2" ref="Q4:Q30">0.5*F4/M4</f>
        <v>0.029347826086956526</v>
      </c>
      <c r="R4" s="12">
        <f aca="true" t="shared" si="3" ref="R4:R30">6/M4</f>
        <v>0.32608695652173914</v>
      </c>
      <c r="S4" s="12">
        <f aca="true" t="shared" si="4" ref="S4:S30">0.5*G4/M4</f>
        <v>0.029347826086956526</v>
      </c>
      <c r="T4" s="12">
        <f aca="true" t="shared" si="5" ref="T4:T30">9/M4</f>
        <v>0.48913043478260876</v>
      </c>
      <c r="U4" s="12">
        <f aca="true" t="shared" si="6" ref="U4:U30">0.5*H4/M4</f>
        <v>0.027173913043478264</v>
      </c>
      <c r="V4" s="12">
        <f aca="true" t="shared" si="7" ref="V4:V30">12/M4</f>
        <v>0.6521739130434783</v>
      </c>
      <c r="W4" s="12">
        <f aca="true" t="shared" si="8" ref="W4:W30">0.5*I4/M4</f>
        <v>0.023097826086956524</v>
      </c>
      <c r="X4" s="12">
        <f aca="true" t="shared" si="9" ref="X4:X30">15/M4</f>
        <v>0.8152173913043479</v>
      </c>
      <c r="Y4" s="12">
        <f aca="true" t="shared" si="10" ref="Y4:Y30">0.5*J4/M4</f>
        <v>0.01684782608695652</v>
      </c>
      <c r="Z4" s="12">
        <f>18/M4</f>
        <v>0.9782608695652175</v>
      </c>
      <c r="AA4" s="12">
        <f>0.5*K4/M4</f>
        <v>0.005434782608695653</v>
      </c>
    </row>
    <row r="5" spans="3:27" ht="11.25">
      <c r="C5" s="7">
        <v>4</v>
      </c>
      <c r="E5" s="12">
        <v>1</v>
      </c>
      <c r="F5" s="12">
        <v>1.35</v>
      </c>
      <c r="G5" s="12">
        <v>1.4</v>
      </c>
      <c r="H5" s="12">
        <v>1.3</v>
      </c>
      <c r="I5" s="12">
        <v>1.15</v>
      </c>
      <c r="J5" s="12">
        <v>0.9</v>
      </c>
      <c r="K5" s="12">
        <v>0.55</v>
      </c>
      <c r="M5" s="12">
        <v>19.8</v>
      </c>
      <c r="N5" s="12">
        <v>0</v>
      </c>
      <c r="O5" s="12">
        <f t="shared" si="0"/>
        <v>0.025252525252525252</v>
      </c>
      <c r="P5" s="12">
        <f t="shared" si="1"/>
        <v>0.15151515151515152</v>
      </c>
      <c r="Q5" s="12">
        <f t="shared" si="2"/>
        <v>0.034090909090909095</v>
      </c>
      <c r="R5" s="12">
        <f t="shared" si="3"/>
        <v>0.30303030303030304</v>
      </c>
      <c r="S5" s="12">
        <f t="shared" si="4"/>
        <v>0.03535353535353535</v>
      </c>
      <c r="T5" s="12">
        <f t="shared" si="5"/>
        <v>0.45454545454545453</v>
      </c>
      <c r="U5" s="12">
        <f t="shared" si="6"/>
        <v>0.03282828282828283</v>
      </c>
      <c r="V5" s="12">
        <f t="shared" si="7"/>
        <v>0.6060606060606061</v>
      </c>
      <c r="W5" s="12">
        <f t="shared" si="8"/>
        <v>0.029040404040404037</v>
      </c>
      <c r="X5" s="12">
        <f t="shared" si="9"/>
        <v>0.7575757575757576</v>
      </c>
      <c r="Y5" s="12">
        <f t="shared" si="10"/>
        <v>0.022727272727272728</v>
      </c>
      <c r="Z5" s="12">
        <f>18/M5</f>
        <v>0.9090909090909091</v>
      </c>
      <c r="AA5" s="12">
        <f>0.5*K5/M5</f>
        <v>0.01388888888888889</v>
      </c>
    </row>
    <row r="6" ht="11.25">
      <c r="C6" s="7">
        <v>5</v>
      </c>
    </row>
    <row r="7" spans="2:21" ht="12">
      <c r="B7" s="2" t="s">
        <v>243</v>
      </c>
      <c r="C7" s="7">
        <v>1</v>
      </c>
      <c r="E7" s="12">
        <v>0.5</v>
      </c>
      <c r="F7" s="12">
        <v>0.58</v>
      </c>
      <c r="G7" s="12">
        <v>0.48</v>
      </c>
      <c r="H7" s="12">
        <v>0.26</v>
      </c>
      <c r="M7" s="12">
        <v>10</v>
      </c>
      <c r="N7" s="12">
        <v>0</v>
      </c>
      <c r="O7" s="12">
        <f t="shared" si="0"/>
        <v>0.025</v>
      </c>
      <c r="P7" s="12">
        <f t="shared" si="1"/>
        <v>0.3</v>
      </c>
      <c r="Q7" s="12">
        <f t="shared" si="2"/>
        <v>0.028999999999999998</v>
      </c>
      <c r="R7" s="12">
        <f t="shared" si="3"/>
        <v>0.6</v>
      </c>
      <c r="S7" s="12">
        <f t="shared" si="4"/>
        <v>0.024</v>
      </c>
      <c r="T7" s="12">
        <f t="shared" si="5"/>
        <v>0.9</v>
      </c>
      <c r="U7" s="12">
        <f t="shared" si="6"/>
        <v>0.013000000000000001</v>
      </c>
    </row>
    <row r="8" spans="3:21" ht="12">
      <c r="C8" s="7">
        <v>2</v>
      </c>
      <c r="E8" s="12">
        <v>0.7</v>
      </c>
      <c r="F8" s="12">
        <v>0.8</v>
      </c>
      <c r="G8" s="12">
        <v>0.73</v>
      </c>
      <c r="H8" s="12">
        <v>0.35</v>
      </c>
      <c r="K8" s="15"/>
      <c r="M8" s="12">
        <v>10.3</v>
      </c>
      <c r="N8" s="12">
        <v>0</v>
      </c>
      <c r="O8" s="12">
        <f t="shared" si="0"/>
        <v>0.03398058252427184</v>
      </c>
      <c r="P8" s="12">
        <f t="shared" si="1"/>
        <v>0.2912621359223301</v>
      </c>
      <c r="Q8" s="12">
        <f t="shared" si="2"/>
        <v>0.038834951456310676</v>
      </c>
      <c r="R8" s="12">
        <f t="shared" si="3"/>
        <v>0.5825242718446602</v>
      </c>
      <c r="S8" s="12">
        <f t="shared" si="4"/>
        <v>0.03543689320388349</v>
      </c>
      <c r="T8" s="12">
        <f t="shared" si="5"/>
        <v>0.8737864077669902</v>
      </c>
      <c r="U8" s="12">
        <f t="shared" si="6"/>
        <v>0.01699029126213592</v>
      </c>
    </row>
    <row r="9" spans="3:25" ht="11.25">
      <c r="C9" s="7">
        <v>3</v>
      </c>
      <c r="E9" s="12">
        <v>0.62</v>
      </c>
      <c r="F9" s="12">
        <v>0.95</v>
      </c>
      <c r="G9" s="12">
        <v>0.9</v>
      </c>
      <c r="H9" s="12">
        <v>0.9</v>
      </c>
      <c r="I9" s="12">
        <v>0.8</v>
      </c>
      <c r="J9" s="12">
        <v>0.6</v>
      </c>
      <c r="M9" s="12">
        <v>16</v>
      </c>
      <c r="N9" s="12">
        <v>0</v>
      </c>
      <c r="O9" s="12">
        <f t="shared" si="0"/>
        <v>0.019375</v>
      </c>
      <c r="P9" s="12">
        <f t="shared" si="1"/>
        <v>0.1875</v>
      </c>
      <c r="Q9" s="12">
        <f t="shared" si="2"/>
        <v>0.0296875</v>
      </c>
      <c r="R9" s="12">
        <f t="shared" si="3"/>
        <v>0.375</v>
      </c>
      <c r="S9" s="12">
        <f t="shared" si="4"/>
        <v>0.028125</v>
      </c>
      <c r="T9" s="12">
        <f t="shared" si="5"/>
        <v>0.5625</v>
      </c>
      <c r="U9" s="12">
        <f t="shared" si="6"/>
        <v>0.028125</v>
      </c>
      <c r="V9" s="12">
        <f t="shared" si="7"/>
        <v>0.75</v>
      </c>
      <c r="W9" s="12">
        <f t="shared" si="8"/>
        <v>0.025</v>
      </c>
      <c r="X9" s="12">
        <f t="shared" si="9"/>
        <v>0.9375</v>
      </c>
      <c r="Y9" s="12">
        <f t="shared" si="10"/>
        <v>0.01875</v>
      </c>
    </row>
    <row r="10" spans="3:25" ht="11.25">
      <c r="C10" s="7">
        <v>4</v>
      </c>
      <c r="E10" s="12">
        <v>0.95</v>
      </c>
      <c r="F10" s="12">
        <v>1.3</v>
      </c>
      <c r="G10" s="12">
        <v>1.28</v>
      </c>
      <c r="H10" s="12">
        <v>1.12</v>
      </c>
      <c r="I10" s="12">
        <v>0.9</v>
      </c>
      <c r="J10" s="12">
        <v>0.55</v>
      </c>
      <c r="M10" s="12">
        <v>17</v>
      </c>
      <c r="N10" s="12">
        <v>0</v>
      </c>
      <c r="O10" s="12">
        <f t="shared" si="0"/>
        <v>0.027941176470588233</v>
      </c>
      <c r="P10" s="12">
        <f t="shared" si="1"/>
        <v>0.17647058823529413</v>
      </c>
      <c r="Q10" s="12">
        <f t="shared" si="2"/>
        <v>0.03823529411764706</v>
      </c>
      <c r="R10" s="12">
        <f t="shared" si="3"/>
        <v>0.35294117647058826</v>
      </c>
      <c r="S10" s="12">
        <f t="shared" si="4"/>
        <v>0.037647058823529415</v>
      </c>
      <c r="T10" s="12">
        <f t="shared" si="5"/>
        <v>0.5294117647058824</v>
      </c>
      <c r="U10" s="12">
        <f t="shared" si="6"/>
        <v>0.03294117647058824</v>
      </c>
      <c r="V10" s="12">
        <f t="shared" si="7"/>
        <v>0.7058823529411765</v>
      </c>
      <c r="W10" s="12">
        <f t="shared" si="8"/>
        <v>0.026470588235294117</v>
      </c>
      <c r="X10" s="12">
        <f t="shared" si="9"/>
        <v>0.8823529411764706</v>
      </c>
      <c r="Y10" s="12">
        <f t="shared" si="10"/>
        <v>0.016176470588235296</v>
      </c>
    </row>
    <row r="11" ht="11.25">
      <c r="C11" s="7">
        <v>5</v>
      </c>
    </row>
    <row r="12" spans="1:21" ht="12">
      <c r="A12" s="2" t="s">
        <v>100</v>
      </c>
      <c r="B12" s="2" t="s">
        <v>250</v>
      </c>
      <c r="C12" s="7">
        <v>1</v>
      </c>
      <c r="E12" s="12">
        <v>0.5</v>
      </c>
      <c r="F12" s="12">
        <v>0.6</v>
      </c>
      <c r="G12" s="12">
        <v>0.55</v>
      </c>
      <c r="H12" s="12">
        <v>0.5</v>
      </c>
      <c r="M12" s="12">
        <v>11.8</v>
      </c>
      <c r="N12" s="12">
        <v>0</v>
      </c>
      <c r="O12" s="12">
        <f t="shared" si="0"/>
        <v>0.0211864406779661</v>
      </c>
      <c r="P12" s="12">
        <f t="shared" si="1"/>
        <v>0.2542372881355932</v>
      </c>
      <c r="Q12" s="12">
        <f t="shared" si="2"/>
        <v>0.02542372881355932</v>
      </c>
      <c r="R12" s="12">
        <f t="shared" si="3"/>
        <v>0.5084745762711864</v>
      </c>
      <c r="S12" s="12">
        <f t="shared" si="4"/>
        <v>0.023305084745762712</v>
      </c>
      <c r="T12" s="12">
        <f t="shared" si="5"/>
        <v>0.7627118644067796</v>
      </c>
      <c r="U12" s="12">
        <f t="shared" si="6"/>
        <v>0.0211864406779661</v>
      </c>
    </row>
    <row r="13" spans="1:27" ht="12">
      <c r="A13" s="2" t="s">
        <v>101</v>
      </c>
      <c r="C13" s="7">
        <v>2</v>
      </c>
      <c r="E13" s="12">
        <v>0.75</v>
      </c>
      <c r="F13" s="12">
        <v>0.8</v>
      </c>
      <c r="G13" s="12">
        <v>0.9</v>
      </c>
      <c r="H13" s="12">
        <v>0.85</v>
      </c>
      <c r="I13" s="12">
        <v>0.78</v>
      </c>
      <c r="J13" s="12">
        <v>0.55</v>
      </c>
      <c r="K13" s="12">
        <v>0.23</v>
      </c>
      <c r="M13" s="12">
        <v>18.4</v>
      </c>
      <c r="N13" s="12">
        <v>0</v>
      </c>
      <c r="O13" s="12">
        <f t="shared" si="0"/>
        <v>0.020380434782608696</v>
      </c>
      <c r="P13" s="12">
        <f t="shared" si="1"/>
        <v>0.16304347826086957</v>
      </c>
      <c r="Q13" s="12">
        <f t="shared" si="2"/>
        <v>0.02173913043478261</v>
      </c>
      <c r="R13" s="12">
        <f t="shared" si="3"/>
        <v>0.32608695652173914</v>
      </c>
      <c r="S13" s="12">
        <f t="shared" si="4"/>
        <v>0.024456521739130436</v>
      </c>
      <c r="T13" s="12">
        <f t="shared" si="5"/>
        <v>0.48913043478260876</v>
      </c>
      <c r="U13" s="12">
        <f t="shared" si="6"/>
        <v>0.023097826086956524</v>
      </c>
      <c r="V13" s="12">
        <f t="shared" si="7"/>
        <v>0.6521739130434783</v>
      </c>
      <c r="W13" s="12">
        <f t="shared" si="8"/>
        <v>0.021195652173913046</v>
      </c>
      <c r="X13" s="12">
        <f t="shared" si="9"/>
        <v>0.8152173913043479</v>
      </c>
      <c r="Y13" s="12">
        <f t="shared" si="10"/>
        <v>0.014945652173913046</v>
      </c>
      <c r="Z13" s="12">
        <f>18/M13</f>
        <v>0.9782608695652175</v>
      </c>
      <c r="AA13" s="12">
        <f>0.5*K13/M13</f>
        <v>0.00625</v>
      </c>
    </row>
    <row r="14" spans="1:27" ht="12">
      <c r="A14" s="2" t="s">
        <v>102</v>
      </c>
      <c r="C14" s="7">
        <v>3</v>
      </c>
      <c r="E14" s="12">
        <v>0.9</v>
      </c>
      <c r="F14" s="12">
        <v>1.05</v>
      </c>
      <c r="G14" s="12">
        <v>1.1</v>
      </c>
      <c r="H14" s="12">
        <v>1.1</v>
      </c>
      <c r="I14" s="12">
        <v>1.02</v>
      </c>
      <c r="J14" s="12">
        <v>0.9</v>
      </c>
      <c r="K14" s="12">
        <v>0.58</v>
      </c>
      <c r="M14" s="12">
        <v>20.9</v>
      </c>
      <c r="N14" s="12">
        <v>0</v>
      </c>
      <c r="O14" s="12">
        <f t="shared" si="0"/>
        <v>0.0215311004784689</v>
      </c>
      <c r="P14" s="12">
        <f t="shared" si="1"/>
        <v>0.14354066985645933</v>
      </c>
      <c r="Q14" s="12">
        <f t="shared" si="2"/>
        <v>0.025119617224880385</v>
      </c>
      <c r="R14" s="12">
        <f t="shared" si="3"/>
        <v>0.28708133971291866</v>
      </c>
      <c r="S14" s="12">
        <f t="shared" si="4"/>
        <v>0.026315789473684216</v>
      </c>
      <c r="T14" s="12">
        <f t="shared" si="5"/>
        <v>0.430622009569378</v>
      </c>
      <c r="U14" s="12">
        <f t="shared" si="6"/>
        <v>0.026315789473684216</v>
      </c>
      <c r="V14" s="12">
        <f t="shared" si="7"/>
        <v>0.5741626794258373</v>
      </c>
      <c r="W14" s="12">
        <f t="shared" si="8"/>
        <v>0.024401913875598088</v>
      </c>
      <c r="X14" s="12">
        <f t="shared" si="9"/>
        <v>0.7177033492822967</v>
      </c>
      <c r="Y14" s="12">
        <f t="shared" si="10"/>
        <v>0.0215311004784689</v>
      </c>
      <c r="Z14" s="12">
        <f>18/M14</f>
        <v>0.861244019138756</v>
      </c>
      <c r="AA14" s="12">
        <f>0.5*K14/M14</f>
        <v>0.013875598086124402</v>
      </c>
    </row>
    <row r="15" spans="3:25" ht="11.25">
      <c r="C15" s="7">
        <v>4</v>
      </c>
      <c r="E15" s="12">
        <v>1</v>
      </c>
      <c r="F15" s="12">
        <v>1.2</v>
      </c>
      <c r="G15" s="12">
        <v>1.23</v>
      </c>
      <c r="H15" s="12">
        <v>1.2</v>
      </c>
      <c r="I15" s="12">
        <v>1.15</v>
      </c>
      <c r="J15" s="12">
        <v>1</v>
      </c>
      <c r="K15" s="12">
        <v>0.7</v>
      </c>
      <c r="L15" s="12">
        <v>0.62</v>
      </c>
      <c r="M15" s="12">
        <v>16.6</v>
      </c>
      <c r="N15" s="12">
        <v>0</v>
      </c>
      <c r="O15" s="12">
        <f t="shared" si="0"/>
        <v>0.03012048192771084</v>
      </c>
      <c r="P15" s="12">
        <f t="shared" si="1"/>
        <v>0.18072289156626503</v>
      </c>
      <c r="Q15" s="12">
        <f t="shared" si="2"/>
        <v>0.03614457831325301</v>
      </c>
      <c r="R15" s="12">
        <f t="shared" si="3"/>
        <v>0.36144578313253006</v>
      </c>
      <c r="S15" s="12">
        <f t="shared" si="4"/>
        <v>0.037048192771084336</v>
      </c>
      <c r="T15" s="12">
        <f t="shared" si="5"/>
        <v>0.5421686746987951</v>
      </c>
      <c r="U15" s="12">
        <f t="shared" si="6"/>
        <v>0.03614457831325301</v>
      </c>
      <c r="V15" s="12">
        <f t="shared" si="7"/>
        <v>0.7228915662650601</v>
      </c>
      <c r="W15" s="12">
        <f t="shared" si="8"/>
        <v>0.03463855421686746</v>
      </c>
      <c r="X15" s="12">
        <f t="shared" si="9"/>
        <v>0.9036144578313252</v>
      </c>
      <c r="Y15" s="12">
        <f t="shared" si="10"/>
        <v>0.03012048192771084</v>
      </c>
    </row>
    <row r="16" spans="1:27" ht="12">
      <c r="A16" s="2"/>
      <c r="C16" s="7">
        <v>5</v>
      </c>
      <c r="E16" s="12">
        <v>1.2</v>
      </c>
      <c r="F16" s="12">
        <v>1.6</v>
      </c>
      <c r="G16" s="12">
        <v>1.6</v>
      </c>
      <c r="H16" s="12">
        <v>1.5</v>
      </c>
      <c r="I16" s="12">
        <v>1.3</v>
      </c>
      <c r="J16" s="12">
        <v>0.9</v>
      </c>
      <c r="K16" s="12">
        <v>0.6</v>
      </c>
      <c r="M16" s="12">
        <v>20.2</v>
      </c>
      <c r="N16" s="12">
        <v>0</v>
      </c>
      <c r="O16" s="12">
        <f t="shared" si="0"/>
        <v>0.0297029702970297</v>
      </c>
      <c r="P16" s="12">
        <f t="shared" si="1"/>
        <v>0.1485148514851485</v>
      </c>
      <c r="Q16" s="12">
        <f t="shared" si="2"/>
        <v>0.039603960396039604</v>
      </c>
      <c r="R16" s="12">
        <f t="shared" si="3"/>
        <v>0.297029702970297</v>
      </c>
      <c r="S16" s="12">
        <f t="shared" si="4"/>
        <v>0.039603960396039604</v>
      </c>
      <c r="T16" s="12">
        <f t="shared" si="5"/>
        <v>0.44554455445544555</v>
      </c>
      <c r="U16" s="12">
        <f t="shared" si="6"/>
        <v>0.03712871287128713</v>
      </c>
      <c r="V16" s="12">
        <f t="shared" si="7"/>
        <v>0.594059405940594</v>
      </c>
      <c r="W16" s="12">
        <f t="shared" si="8"/>
        <v>0.03217821782178218</v>
      </c>
      <c r="X16" s="12">
        <f t="shared" si="9"/>
        <v>0.7425742574257426</v>
      </c>
      <c r="Y16" s="12">
        <f t="shared" si="10"/>
        <v>0.02227722772277228</v>
      </c>
      <c r="Z16" s="12">
        <f>18/M16</f>
        <v>0.8910891089108911</v>
      </c>
      <c r="AA16" s="12">
        <f>0.5*K16/M16</f>
        <v>0.01485148514851485</v>
      </c>
    </row>
    <row r="17" spans="1:21" ht="12">
      <c r="A17" s="2" t="s">
        <v>103</v>
      </c>
      <c r="B17" s="2" t="s">
        <v>291</v>
      </c>
      <c r="C17" s="7">
        <v>1</v>
      </c>
      <c r="E17" s="12">
        <v>0.45</v>
      </c>
      <c r="F17" s="12">
        <v>0.5</v>
      </c>
      <c r="G17" s="12">
        <v>0.35</v>
      </c>
      <c r="M17" s="12">
        <v>11.3</v>
      </c>
      <c r="N17" s="12">
        <v>0</v>
      </c>
      <c r="O17" s="12">
        <f t="shared" si="0"/>
        <v>0.01991150442477876</v>
      </c>
      <c r="P17" s="12">
        <f t="shared" si="1"/>
        <v>0.2654867256637168</v>
      </c>
      <c r="Q17" s="12">
        <f t="shared" si="2"/>
        <v>0.022123893805309734</v>
      </c>
      <c r="R17" s="12">
        <f t="shared" si="3"/>
        <v>0.5309734513274336</v>
      </c>
      <c r="S17" s="12">
        <f t="shared" si="4"/>
        <v>0.015486725663716812</v>
      </c>
      <c r="T17" s="12">
        <f t="shared" si="5"/>
        <v>0.7964601769911503</v>
      </c>
      <c r="U17" s="12">
        <f t="shared" si="6"/>
        <v>0</v>
      </c>
    </row>
    <row r="18" spans="1:25" ht="12">
      <c r="A18" s="2" t="s">
        <v>104</v>
      </c>
      <c r="C18" s="7">
        <v>2</v>
      </c>
      <c r="E18" s="12">
        <v>0.65</v>
      </c>
      <c r="F18" s="12">
        <v>0.8</v>
      </c>
      <c r="G18" s="12">
        <v>0.72</v>
      </c>
      <c r="H18" s="12">
        <v>0.65</v>
      </c>
      <c r="I18" s="12">
        <v>0.3</v>
      </c>
      <c r="M18" s="12">
        <v>16.2</v>
      </c>
      <c r="N18" s="12">
        <v>0</v>
      </c>
      <c r="O18" s="12">
        <f t="shared" si="0"/>
        <v>0.02006172839506173</v>
      </c>
      <c r="P18" s="12">
        <f t="shared" si="1"/>
        <v>0.1851851851851852</v>
      </c>
      <c r="Q18" s="12">
        <f t="shared" si="2"/>
        <v>0.02469135802469136</v>
      </c>
      <c r="R18" s="12">
        <f t="shared" si="3"/>
        <v>0.3703703703703704</v>
      </c>
      <c r="S18" s="12">
        <f t="shared" si="4"/>
        <v>0.022222222222222223</v>
      </c>
      <c r="T18" s="12">
        <f t="shared" si="5"/>
        <v>0.5555555555555556</v>
      </c>
      <c r="U18" s="12">
        <f t="shared" si="6"/>
        <v>0.02006172839506173</v>
      </c>
      <c r="V18" s="12">
        <f t="shared" si="7"/>
        <v>0.7407407407407408</v>
      </c>
      <c r="W18" s="12">
        <f t="shared" si="8"/>
        <v>0.009259259259259259</v>
      </c>
      <c r="X18" s="12">
        <f t="shared" si="9"/>
        <v>0.9259259259259259</v>
      </c>
      <c r="Y18" s="12">
        <f t="shared" si="10"/>
        <v>0</v>
      </c>
    </row>
    <row r="19" spans="1:27" ht="12">
      <c r="A19" s="2" t="s">
        <v>105</v>
      </c>
      <c r="C19" s="7">
        <v>3</v>
      </c>
      <c r="E19" s="12">
        <v>0.85</v>
      </c>
      <c r="F19" s="12">
        <v>1</v>
      </c>
      <c r="G19" s="12">
        <v>0.98</v>
      </c>
      <c r="H19" s="12">
        <v>0.85</v>
      </c>
      <c r="I19" s="12">
        <v>0.8</v>
      </c>
      <c r="J19" s="12">
        <v>0.4</v>
      </c>
      <c r="M19" s="12">
        <v>19.7</v>
      </c>
      <c r="N19" s="12">
        <v>0</v>
      </c>
      <c r="O19" s="12">
        <f t="shared" si="0"/>
        <v>0.021573604060913704</v>
      </c>
      <c r="P19" s="12">
        <f t="shared" si="1"/>
        <v>0.15228426395939088</v>
      </c>
      <c r="Q19" s="12">
        <f t="shared" si="2"/>
        <v>0.025380710659898477</v>
      </c>
      <c r="R19" s="12">
        <f t="shared" si="3"/>
        <v>0.30456852791878175</v>
      </c>
      <c r="S19" s="12">
        <f t="shared" si="4"/>
        <v>0.024873096446700507</v>
      </c>
      <c r="T19" s="12">
        <f t="shared" si="5"/>
        <v>0.4568527918781726</v>
      </c>
      <c r="U19" s="12">
        <f t="shared" si="6"/>
        <v>0.021573604060913704</v>
      </c>
      <c r="V19" s="12">
        <f t="shared" si="7"/>
        <v>0.6091370558375635</v>
      </c>
      <c r="W19" s="12">
        <f t="shared" si="8"/>
        <v>0.020304568527918784</v>
      </c>
      <c r="X19" s="12">
        <f t="shared" si="9"/>
        <v>0.7614213197969544</v>
      </c>
      <c r="Y19" s="12">
        <f t="shared" si="10"/>
        <v>0.010152284263959392</v>
      </c>
      <c r="Z19" s="12">
        <f>18/M19</f>
        <v>0.9137055837563453</v>
      </c>
      <c r="AA19" s="12">
        <f>0.5*K19/M19</f>
        <v>0</v>
      </c>
    </row>
    <row r="20" spans="3:29" ht="11.25">
      <c r="C20" s="7">
        <v>4</v>
      </c>
      <c r="E20" s="12">
        <v>1.1</v>
      </c>
      <c r="F20" s="12">
        <v>1.42</v>
      </c>
      <c r="G20" s="12">
        <v>1.32</v>
      </c>
      <c r="H20" s="12">
        <v>1.25</v>
      </c>
      <c r="I20" s="12">
        <v>1.08</v>
      </c>
      <c r="J20" s="12">
        <v>0.78</v>
      </c>
      <c r="K20" s="12">
        <v>0.3</v>
      </c>
      <c r="M20" s="12">
        <v>22</v>
      </c>
      <c r="N20" s="12">
        <v>0</v>
      </c>
      <c r="O20" s="12">
        <f t="shared" si="0"/>
        <v>0.025</v>
      </c>
      <c r="P20" s="12">
        <f t="shared" si="1"/>
        <v>0.13636363636363635</v>
      </c>
      <c r="Q20" s="12">
        <f t="shared" si="2"/>
        <v>0.03227272727272727</v>
      </c>
      <c r="R20" s="12">
        <f t="shared" si="3"/>
        <v>0.2727272727272727</v>
      </c>
      <c r="S20" s="12">
        <f t="shared" si="4"/>
        <v>0.030000000000000002</v>
      </c>
      <c r="T20" s="12">
        <f t="shared" si="5"/>
        <v>0.4090909090909091</v>
      </c>
      <c r="U20" s="12">
        <f t="shared" si="6"/>
        <v>0.028409090909090908</v>
      </c>
      <c r="V20" s="12">
        <f t="shared" si="7"/>
        <v>0.5454545454545454</v>
      </c>
      <c r="W20" s="12">
        <f t="shared" si="8"/>
        <v>0.024545454545454547</v>
      </c>
      <c r="X20" s="12">
        <f t="shared" si="9"/>
        <v>0.6818181818181818</v>
      </c>
      <c r="Y20" s="12">
        <f t="shared" si="10"/>
        <v>0.017727272727272727</v>
      </c>
      <c r="Z20" s="12">
        <f>18/M20</f>
        <v>0.8181818181818182</v>
      </c>
      <c r="AA20" s="12">
        <f>0.5*K20/M20</f>
        <v>0.006818181818181818</v>
      </c>
      <c r="AB20" s="12">
        <f>21/M20</f>
        <v>0.9545454545454546</v>
      </c>
      <c r="AC20" s="12">
        <f>0.5*L20/M20</f>
        <v>0</v>
      </c>
    </row>
    <row r="21" ht="11.25">
      <c r="C21" s="7">
        <v>5</v>
      </c>
    </row>
    <row r="22" spans="1:21" ht="12">
      <c r="A22" s="2" t="s">
        <v>100</v>
      </c>
      <c r="B22" s="2" t="s">
        <v>245</v>
      </c>
      <c r="C22" s="7">
        <v>1</v>
      </c>
      <c r="E22" s="12">
        <v>0.45</v>
      </c>
      <c r="F22" s="12">
        <v>0.5</v>
      </c>
      <c r="G22" s="12">
        <v>0.5</v>
      </c>
      <c r="H22" s="12">
        <v>0.43</v>
      </c>
      <c r="M22" s="12">
        <v>11.2</v>
      </c>
      <c r="N22" s="12">
        <v>0</v>
      </c>
      <c r="O22" s="12">
        <f t="shared" si="0"/>
        <v>0.020089285714285716</v>
      </c>
      <c r="P22" s="12">
        <f t="shared" si="1"/>
        <v>0.26785714285714285</v>
      </c>
      <c r="Q22" s="12">
        <f t="shared" si="2"/>
        <v>0.022321428571428572</v>
      </c>
      <c r="R22" s="12">
        <f t="shared" si="3"/>
        <v>0.5357142857142857</v>
      </c>
      <c r="S22" s="12">
        <f t="shared" si="4"/>
        <v>0.022321428571428572</v>
      </c>
      <c r="T22" s="12">
        <f t="shared" si="5"/>
        <v>0.8035714285714286</v>
      </c>
      <c r="U22" s="12">
        <f t="shared" si="6"/>
        <v>0.019196428571428573</v>
      </c>
    </row>
    <row r="23" spans="1:25" ht="12">
      <c r="A23" s="2" t="s">
        <v>3</v>
      </c>
      <c r="C23" s="7">
        <v>2</v>
      </c>
      <c r="E23" s="12">
        <v>0.75</v>
      </c>
      <c r="F23" s="12">
        <v>0.82</v>
      </c>
      <c r="G23" s="12">
        <v>0.84</v>
      </c>
      <c r="H23" s="12">
        <v>0.8</v>
      </c>
      <c r="I23" s="12">
        <v>0.7</v>
      </c>
      <c r="M23" s="12">
        <v>17</v>
      </c>
      <c r="N23" s="12">
        <v>0</v>
      </c>
      <c r="O23" s="12">
        <f t="shared" si="0"/>
        <v>0.022058823529411766</v>
      </c>
      <c r="P23" s="12">
        <f t="shared" si="1"/>
        <v>0.17647058823529413</v>
      </c>
      <c r="Q23" s="12">
        <f t="shared" si="2"/>
        <v>0.02411764705882353</v>
      </c>
      <c r="R23" s="12">
        <f t="shared" si="3"/>
        <v>0.35294117647058826</v>
      </c>
      <c r="S23" s="12">
        <f t="shared" si="4"/>
        <v>0.024705882352941175</v>
      </c>
      <c r="T23" s="12">
        <f t="shared" si="5"/>
        <v>0.5294117647058824</v>
      </c>
      <c r="U23" s="12">
        <f t="shared" si="6"/>
        <v>0.023529411764705882</v>
      </c>
      <c r="V23" s="12">
        <f t="shared" si="7"/>
        <v>0.7058823529411765</v>
      </c>
      <c r="W23" s="12">
        <f t="shared" si="8"/>
        <v>0.020588235294117647</v>
      </c>
      <c r="X23" s="12">
        <f t="shared" si="9"/>
        <v>0.8823529411764706</v>
      </c>
      <c r="Y23" s="12">
        <f t="shared" si="10"/>
        <v>0</v>
      </c>
    </row>
    <row r="24" spans="1:29" ht="12">
      <c r="A24" s="2" t="s">
        <v>4</v>
      </c>
      <c r="C24" s="7">
        <v>3</v>
      </c>
      <c r="E24" s="12">
        <v>0.9</v>
      </c>
      <c r="F24" s="12">
        <v>0.96</v>
      </c>
      <c r="G24" s="12">
        <v>1.1</v>
      </c>
      <c r="H24" s="12">
        <v>1.02</v>
      </c>
      <c r="I24" s="12">
        <v>0.96</v>
      </c>
      <c r="J24" s="12">
        <v>0.7</v>
      </c>
      <c r="K24" s="12">
        <v>0.4</v>
      </c>
      <c r="M24" s="12">
        <v>22.4</v>
      </c>
      <c r="N24" s="12">
        <v>0</v>
      </c>
      <c r="O24" s="12">
        <f t="shared" si="0"/>
        <v>0.020089285714285716</v>
      </c>
      <c r="P24" s="12">
        <f t="shared" si="1"/>
        <v>0.13392857142857142</v>
      </c>
      <c r="Q24" s="12">
        <f t="shared" si="2"/>
        <v>0.02142857142857143</v>
      </c>
      <c r="R24" s="12">
        <f t="shared" si="3"/>
        <v>0.26785714285714285</v>
      </c>
      <c r="S24" s="12">
        <f t="shared" si="4"/>
        <v>0.02455357142857143</v>
      </c>
      <c r="T24" s="12">
        <f t="shared" si="5"/>
        <v>0.4017857142857143</v>
      </c>
      <c r="U24" s="12">
        <f t="shared" si="6"/>
        <v>0.022767857142857145</v>
      </c>
      <c r="V24" s="12">
        <f t="shared" si="7"/>
        <v>0.5357142857142857</v>
      </c>
      <c r="W24" s="12">
        <f t="shared" si="8"/>
        <v>0.02142857142857143</v>
      </c>
      <c r="X24" s="12">
        <f t="shared" si="9"/>
        <v>0.6696428571428572</v>
      </c>
      <c r="Y24" s="12">
        <f t="shared" si="10"/>
        <v>0.015625</v>
      </c>
      <c r="Z24" s="12">
        <f>18/M24</f>
        <v>0.8035714285714286</v>
      </c>
      <c r="AA24" s="12">
        <f>0.5*K24/M24</f>
        <v>0.00892857142857143</v>
      </c>
      <c r="AB24" s="12">
        <f>21/M24</f>
        <v>0.9375000000000001</v>
      </c>
      <c r="AC24" s="12">
        <f>0.5*L24/M24</f>
        <v>0</v>
      </c>
    </row>
    <row r="25" spans="3:29" ht="11.25">
      <c r="C25" s="7">
        <v>4</v>
      </c>
      <c r="E25" s="12">
        <v>1</v>
      </c>
      <c r="F25" s="12">
        <v>1.4</v>
      </c>
      <c r="G25" s="12">
        <v>1.42</v>
      </c>
      <c r="H25" s="12">
        <v>1.4</v>
      </c>
      <c r="I25" s="12">
        <v>1.28</v>
      </c>
      <c r="J25" s="12">
        <v>1.18</v>
      </c>
      <c r="K25" s="12">
        <v>0.7</v>
      </c>
      <c r="M25" s="12">
        <v>25.3</v>
      </c>
      <c r="N25" s="12">
        <v>0</v>
      </c>
      <c r="O25" s="12">
        <f t="shared" si="0"/>
        <v>0.019762845849802372</v>
      </c>
      <c r="P25" s="12">
        <f t="shared" si="1"/>
        <v>0.11857707509881422</v>
      </c>
      <c r="Q25" s="12">
        <f t="shared" si="2"/>
        <v>0.027667984189723317</v>
      </c>
      <c r="R25" s="12">
        <f t="shared" si="3"/>
        <v>0.23715415019762845</v>
      </c>
      <c r="S25" s="12">
        <f t="shared" si="4"/>
        <v>0.028063241106719365</v>
      </c>
      <c r="T25" s="12">
        <f t="shared" si="5"/>
        <v>0.3557312252964427</v>
      </c>
      <c r="U25" s="12">
        <f t="shared" si="6"/>
        <v>0.027667984189723317</v>
      </c>
      <c r="V25" s="12">
        <f t="shared" si="7"/>
        <v>0.4743083003952569</v>
      </c>
      <c r="W25" s="12">
        <f t="shared" si="8"/>
        <v>0.025296442687747035</v>
      </c>
      <c r="X25" s="12">
        <f t="shared" si="9"/>
        <v>0.5928853754940712</v>
      </c>
      <c r="Y25" s="12">
        <f t="shared" si="10"/>
        <v>0.023320158102766796</v>
      </c>
      <c r="Z25" s="12">
        <f>18/M25</f>
        <v>0.7114624505928854</v>
      </c>
      <c r="AA25" s="12">
        <f>0.5*K25/M25</f>
        <v>0.013833992094861658</v>
      </c>
      <c r="AB25" s="12">
        <f>21/M25</f>
        <v>0.8300395256916996</v>
      </c>
      <c r="AC25" s="12">
        <f>0.5*L25/M25</f>
        <v>0</v>
      </c>
    </row>
    <row r="26" ht="11.25">
      <c r="C26" s="7">
        <v>5</v>
      </c>
    </row>
    <row r="27" spans="2:23" ht="12">
      <c r="B27" s="2" t="s">
        <v>246</v>
      </c>
      <c r="C27" s="7">
        <v>1</v>
      </c>
      <c r="E27" s="12">
        <v>0.6</v>
      </c>
      <c r="F27" s="12">
        <v>0.7</v>
      </c>
      <c r="G27" s="12">
        <v>0.7</v>
      </c>
      <c r="H27" s="12">
        <v>0.55</v>
      </c>
      <c r="I27" s="12">
        <v>0.4</v>
      </c>
      <c r="M27" s="12">
        <v>14.2</v>
      </c>
      <c r="N27" s="12">
        <v>0</v>
      </c>
      <c r="O27" s="12">
        <f t="shared" si="0"/>
        <v>0.02112676056338028</v>
      </c>
      <c r="P27" s="12">
        <f t="shared" si="1"/>
        <v>0.21126760563380284</v>
      </c>
      <c r="Q27" s="12">
        <f t="shared" si="2"/>
        <v>0.02464788732394366</v>
      </c>
      <c r="R27" s="12">
        <f t="shared" si="3"/>
        <v>0.4225352112676057</v>
      </c>
      <c r="S27" s="12">
        <f t="shared" si="4"/>
        <v>0.02464788732394366</v>
      </c>
      <c r="T27" s="12">
        <f t="shared" si="5"/>
        <v>0.6338028169014085</v>
      </c>
      <c r="U27" s="12">
        <f t="shared" si="6"/>
        <v>0.019366197183098594</v>
      </c>
      <c r="V27" s="12">
        <f t="shared" si="7"/>
        <v>0.8450704225352114</v>
      </c>
      <c r="W27" s="12">
        <f t="shared" si="8"/>
        <v>0.014084507042253523</v>
      </c>
    </row>
    <row r="28" spans="1:25" ht="12">
      <c r="A28" s="2" t="s">
        <v>5</v>
      </c>
      <c r="C28" s="7">
        <v>2</v>
      </c>
      <c r="E28" s="12">
        <v>0.8</v>
      </c>
      <c r="F28" s="12">
        <v>1.08</v>
      </c>
      <c r="G28" s="12">
        <v>1.05</v>
      </c>
      <c r="H28" s="12">
        <v>0.95</v>
      </c>
      <c r="I28" s="12">
        <v>0.9</v>
      </c>
      <c r="J28" s="12">
        <v>0.5</v>
      </c>
      <c r="M28" s="12">
        <v>17.9</v>
      </c>
      <c r="N28" s="12">
        <v>0</v>
      </c>
      <c r="O28" s="12">
        <f t="shared" si="0"/>
        <v>0.022346368715083803</v>
      </c>
      <c r="P28" s="12">
        <f t="shared" si="1"/>
        <v>0.1675977653631285</v>
      </c>
      <c r="Q28" s="12">
        <f t="shared" si="2"/>
        <v>0.03016759776536313</v>
      </c>
      <c r="R28" s="12">
        <f t="shared" si="3"/>
        <v>0.335195530726257</v>
      </c>
      <c r="S28" s="12">
        <f t="shared" si="4"/>
        <v>0.02932960893854749</v>
      </c>
      <c r="T28" s="12">
        <f t="shared" si="5"/>
        <v>0.5027932960893855</v>
      </c>
      <c r="U28" s="12">
        <f t="shared" si="6"/>
        <v>0.02653631284916201</v>
      </c>
      <c r="V28" s="12">
        <f t="shared" si="7"/>
        <v>0.670391061452514</v>
      </c>
      <c r="W28" s="12">
        <f t="shared" si="8"/>
        <v>0.025139664804469275</v>
      </c>
      <c r="X28" s="12">
        <f t="shared" si="9"/>
        <v>0.8379888268156426</v>
      </c>
      <c r="Y28" s="12">
        <f t="shared" si="10"/>
        <v>0.013966480446927375</v>
      </c>
    </row>
    <row r="29" spans="1:27" ht="12">
      <c r="A29" s="2" t="s">
        <v>6</v>
      </c>
      <c r="C29" s="7">
        <v>3</v>
      </c>
      <c r="E29" s="12">
        <v>0.9</v>
      </c>
      <c r="F29" s="12">
        <v>1</v>
      </c>
      <c r="G29" s="12">
        <v>1.1</v>
      </c>
      <c r="H29" s="12">
        <v>1</v>
      </c>
      <c r="I29" s="12">
        <v>0.95</v>
      </c>
      <c r="J29" s="12">
        <v>0.8</v>
      </c>
      <c r="K29" s="12">
        <v>0.6</v>
      </c>
      <c r="L29" s="12">
        <v>0.2</v>
      </c>
      <c r="M29" s="12">
        <v>21</v>
      </c>
      <c r="N29" s="12">
        <v>0</v>
      </c>
      <c r="O29" s="12">
        <f t="shared" si="0"/>
        <v>0.02142857142857143</v>
      </c>
      <c r="P29" s="12">
        <f t="shared" si="1"/>
        <v>0.14285714285714285</v>
      </c>
      <c r="Q29" s="12">
        <f t="shared" si="2"/>
        <v>0.023809523809523808</v>
      </c>
      <c r="R29" s="12">
        <f t="shared" si="3"/>
        <v>0.2857142857142857</v>
      </c>
      <c r="S29" s="12">
        <f t="shared" si="4"/>
        <v>0.02619047619047619</v>
      </c>
      <c r="T29" s="12">
        <f t="shared" si="5"/>
        <v>0.42857142857142855</v>
      </c>
      <c r="U29" s="12">
        <f t="shared" si="6"/>
        <v>0.023809523809523808</v>
      </c>
      <c r="V29" s="12">
        <f t="shared" si="7"/>
        <v>0.5714285714285714</v>
      </c>
      <c r="W29" s="12">
        <f t="shared" si="8"/>
        <v>0.02261904761904762</v>
      </c>
      <c r="X29" s="12">
        <f t="shared" si="9"/>
        <v>0.7142857142857143</v>
      </c>
      <c r="Y29" s="12">
        <f t="shared" si="10"/>
        <v>0.01904761904761905</v>
      </c>
      <c r="Z29" s="12">
        <f>18/M29</f>
        <v>0.8571428571428571</v>
      </c>
      <c r="AA29" s="12">
        <f>0.5*K29/M29</f>
        <v>0.014285714285714285</v>
      </c>
    </row>
    <row r="30" spans="3:29" ht="11.25">
      <c r="C30" s="7">
        <v>4</v>
      </c>
      <c r="E30" s="12">
        <v>1</v>
      </c>
      <c r="F30" s="12">
        <v>1.5</v>
      </c>
      <c r="G30" s="12">
        <v>1.44</v>
      </c>
      <c r="H30" s="12">
        <v>1.33</v>
      </c>
      <c r="I30" s="12">
        <v>1.22</v>
      </c>
      <c r="J30" s="12">
        <v>1.05</v>
      </c>
      <c r="K30" s="12">
        <v>0.8</v>
      </c>
      <c r="L30" s="12">
        <v>0.3</v>
      </c>
      <c r="M30" s="12">
        <v>21.5</v>
      </c>
      <c r="N30" s="12">
        <v>0</v>
      </c>
      <c r="O30" s="12">
        <f t="shared" si="0"/>
        <v>0.023255813953488372</v>
      </c>
      <c r="P30" s="12">
        <f t="shared" si="1"/>
        <v>0.13953488372093023</v>
      </c>
      <c r="Q30" s="12">
        <f t="shared" si="2"/>
        <v>0.03488372093023256</v>
      </c>
      <c r="R30" s="12">
        <f t="shared" si="3"/>
        <v>0.27906976744186046</v>
      </c>
      <c r="S30" s="12">
        <f t="shared" si="4"/>
        <v>0.03348837209302325</v>
      </c>
      <c r="T30" s="12">
        <f t="shared" si="5"/>
        <v>0.4186046511627907</v>
      </c>
      <c r="U30" s="12">
        <f t="shared" si="6"/>
        <v>0.030930232558139537</v>
      </c>
      <c r="V30" s="12">
        <f t="shared" si="7"/>
        <v>0.5581395348837209</v>
      </c>
      <c r="W30" s="12">
        <f t="shared" si="8"/>
        <v>0.028372093023255815</v>
      </c>
      <c r="X30" s="12">
        <f t="shared" si="9"/>
        <v>0.6976744186046512</v>
      </c>
      <c r="Y30" s="12">
        <f t="shared" si="10"/>
        <v>0.02441860465116279</v>
      </c>
      <c r="Z30" s="12">
        <f>18/M30</f>
        <v>0.8372093023255814</v>
      </c>
      <c r="AA30" s="12">
        <f>0.5*K30/M30</f>
        <v>0.018604651162790697</v>
      </c>
      <c r="AB30" s="12">
        <f>21/M30</f>
        <v>0.9767441860465116</v>
      </c>
      <c r="AC30" s="12">
        <f>0.5*L30/M30</f>
        <v>0.0069767441860465115</v>
      </c>
    </row>
    <row r="31" ht="11.25">
      <c r="C31" s="7">
        <v>5</v>
      </c>
    </row>
    <row r="32" spans="14:21" ht="11.25">
      <c r="N32" s="12">
        <v>0</v>
      </c>
      <c r="O32" s="12">
        <f>AVERAGE(P3:P30)</f>
        <v>0.18396482735195183</v>
      </c>
      <c r="P32" s="12">
        <f>AVERAGE(R3:R30)</f>
        <v>0.36792965470390365</v>
      </c>
      <c r="Q32" s="12">
        <f>AVERAGE(T3:T30)</f>
        <v>0.5518944820558553</v>
      </c>
      <c r="R32" s="12">
        <f>AVERAGE(V3:V30)</f>
        <v>0.6392236976564337</v>
      </c>
      <c r="S32" s="12">
        <f>AVERAGE(X3:X30)</f>
        <v>0.7847347106206267</v>
      </c>
      <c r="T32" s="12">
        <f>AVERAGE(Z3:Z30)</f>
        <v>0.8755489698245449</v>
      </c>
      <c r="U32" s="12">
        <f>AVERAGE(AB3:AB30)</f>
        <v>0.9247072915709165</v>
      </c>
    </row>
    <row r="33" spans="14:21" ht="11.25">
      <c r="N33" s="12">
        <f>AVERAGE(O5:O32)</f>
        <v>0.030223484004877607</v>
      </c>
      <c r="O33" s="12">
        <f>AVERAGE(Q5:Q32)</f>
        <v>0.05144726968449886</v>
      </c>
      <c r="P33" s="12">
        <f>AVERAGE(S5:S32)</f>
        <v>0.06095257649850291</v>
      </c>
      <c r="Q33" s="12">
        <f>AVERAGE(U5:U32)</f>
        <v>0.06331798960820763</v>
      </c>
      <c r="R33" s="12">
        <f>AVERAGE(W5:W32)</f>
        <v>0.02379783379976199</v>
      </c>
      <c r="S33" s="12">
        <f>AVERAGE(Y5:Y32)</f>
        <v>0.016924101553630076</v>
      </c>
      <c r="T33" s="12">
        <f>AVERAGE(AA5:AA32)</f>
        <v>0.011133708291364803</v>
      </c>
      <c r="U33" s="12">
        <f>AVERAGE(AC5:AC32)</f>
        <v>0.0017441860465116279</v>
      </c>
    </row>
    <row r="53" ht="12">
      <c r="A53" s="2"/>
    </row>
    <row r="95" ht="12">
      <c r="A95" s="2"/>
    </row>
    <row r="137" ht="12">
      <c r="A137" s="2"/>
    </row>
    <row r="147" ht="12">
      <c r="A147" s="2"/>
    </row>
    <row r="188" ht="12">
      <c r="A188" s="2"/>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F189"/>
  <sheetViews>
    <sheetView workbookViewId="0" topLeftCell="A1">
      <selection activeCell="L23" sqref="L23"/>
    </sheetView>
  </sheetViews>
  <sheetFormatPr defaultColWidth="9.00390625" defaultRowHeight="14.25"/>
  <cols>
    <col min="1" max="2" width="5.75390625" style="1" customWidth="1"/>
    <col min="3" max="3" width="5.75390625" style="7" customWidth="1"/>
    <col min="4" max="4" width="4.25390625" style="14" customWidth="1"/>
    <col min="5" max="13" width="4.50390625" style="14" customWidth="1"/>
    <col min="14" max="14" width="4.625" style="14" customWidth="1"/>
    <col min="15" max="33" width="4.50390625" style="14" customWidth="1"/>
    <col min="34" max="16384" width="5.75390625" style="14" customWidth="1"/>
  </cols>
  <sheetData>
    <row r="1" spans="1:14" s="7" customFormat="1" ht="24">
      <c r="A1" s="25" t="s">
        <v>91</v>
      </c>
      <c r="B1" s="26" t="s">
        <v>242</v>
      </c>
      <c r="C1" s="13" t="s">
        <v>89</v>
      </c>
      <c r="D1" s="13" t="s">
        <v>90</v>
      </c>
      <c r="E1" s="7">
        <v>0</v>
      </c>
      <c r="F1" s="7">
        <v>3</v>
      </c>
      <c r="G1" s="7">
        <v>6</v>
      </c>
      <c r="H1" s="7">
        <v>9</v>
      </c>
      <c r="I1" s="7">
        <v>12</v>
      </c>
      <c r="J1" s="7">
        <v>15</v>
      </c>
      <c r="K1" s="7">
        <v>18</v>
      </c>
      <c r="L1" s="7">
        <v>21</v>
      </c>
      <c r="M1" s="7">
        <v>24</v>
      </c>
      <c r="N1" s="7" t="s">
        <v>37</v>
      </c>
    </row>
    <row r="2" spans="1:32" s="7" customFormat="1" ht="12">
      <c r="A2" s="1"/>
      <c r="B2" s="1"/>
      <c r="E2" s="13" t="s">
        <v>38</v>
      </c>
      <c r="F2" s="13" t="s">
        <v>39</v>
      </c>
      <c r="G2" s="13" t="s">
        <v>40</v>
      </c>
      <c r="H2" s="13" t="s">
        <v>41</v>
      </c>
      <c r="I2" s="13" t="s">
        <v>42</v>
      </c>
      <c r="J2" s="13" t="s">
        <v>43</v>
      </c>
      <c r="K2" s="13" t="s">
        <v>44</v>
      </c>
      <c r="L2" s="13" t="s">
        <v>45</v>
      </c>
      <c r="M2" s="13" t="s">
        <v>46</v>
      </c>
      <c r="N2" s="13" t="s">
        <v>47</v>
      </c>
      <c r="O2" s="15" t="s">
        <v>48</v>
      </c>
      <c r="P2" s="16" t="s">
        <v>49</v>
      </c>
      <c r="Q2" s="15" t="s">
        <v>50</v>
      </c>
      <c r="R2" s="17" t="s">
        <v>51</v>
      </c>
      <c r="S2" s="15" t="s">
        <v>52</v>
      </c>
      <c r="T2" s="17" t="s">
        <v>53</v>
      </c>
      <c r="U2" s="15" t="s">
        <v>54</v>
      </c>
      <c r="V2" s="16" t="s">
        <v>55</v>
      </c>
      <c r="W2" s="15" t="s">
        <v>56</v>
      </c>
      <c r="X2" s="16" t="s">
        <v>57</v>
      </c>
      <c r="Y2" s="15" t="s">
        <v>58</v>
      </c>
      <c r="Z2" s="16" t="s">
        <v>59</v>
      </c>
      <c r="AA2" s="15" t="s">
        <v>60</v>
      </c>
      <c r="AB2" s="16" t="s">
        <v>61</v>
      </c>
      <c r="AC2" s="15" t="s">
        <v>62</v>
      </c>
      <c r="AD2" s="16" t="s">
        <v>63</v>
      </c>
      <c r="AE2" s="15" t="s">
        <v>64</v>
      </c>
      <c r="AF2" s="16" t="s">
        <v>65</v>
      </c>
    </row>
    <row r="3" spans="1:24" ht="12">
      <c r="A3" s="2" t="s">
        <v>93</v>
      </c>
      <c r="B3" s="2" t="s">
        <v>243</v>
      </c>
      <c r="C3" s="7">
        <v>1</v>
      </c>
      <c r="E3" s="14">
        <v>0.65</v>
      </c>
      <c r="F3" s="14">
        <v>0.8</v>
      </c>
      <c r="G3" s="14">
        <v>0.82</v>
      </c>
      <c r="H3" s="14">
        <v>0.64</v>
      </c>
      <c r="I3" s="14">
        <v>0.38</v>
      </c>
      <c r="J3" s="14">
        <v>0.53</v>
      </c>
      <c r="N3" s="14">
        <v>13.4</v>
      </c>
      <c r="O3" s="14">
        <v>0</v>
      </c>
      <c r="P3" s="14">
        <f>0.5*E3/N3</f>
        <v>0.024253731343283583</v>
      </c>
      <c r="Q3" s="14">
        <f>3/N3</f>
        <v>0.22388059701492538</v>
      </c>
      <c r="R3" s="14">
        <f>0.5*F3/N3</f>
        <v>0.029850746268656716</v>
      </c>
      <c r="S3" s="14">
        <f>6/N3</f>
        <v>0.44776119402985076</v>
      </c>
      <c r="T3" s="14">
        <f>0.5*G3/N3</f>
        <v>0.03059701492537313</v>
      </c>
      <c r="U3" s="14">
        <f>9/N3</f>
        <v>0.6716417910447761</v>
      </c>
      <c r="V3" s="14">
        <f>0.5*H3/N3</f>
        <v>0.023880597014925373</v>
      </c>
      <c r="W3" s="14">
        <f>12/N3</f>
        <v>0.8955223880597015</v>
      </c>
      <c r="X3" s="14">
        <f>0.5*I3/N3</f>
        <v>0.01417910447761194</v>
      </c>
    </row>
    <row r="4" spans="1:26" ht="12">
      <c r="A4" s="1" t="s">
        <v>94</v>
      </c>
      <c r="C4" s="7">
        <v>2</v>
      </c>
      <c r="E4" s="14">
        <v>0.9</v>
      </c>
      <c r="F4" s="14">
        <v>1.08</v>
      </c>
      <c r="G4" s="14">
        <v>1.12</v>
      </c>
      <c r="H4" s="14">
        <v>1.02</v>
      </c>
      <c r="I4" s="14">
        <v>0.86</v>
      </c>
      <c r="K4" s="14">
        <v>0.7</v>
      </c>
      <c r="L4" s="14">
        <v>0.2</v>
      </c>
      <c r="N4" s="14">
        <v>17.3</v>
      </c>
      <c r="O4" s="14">
        <v>0</v>
      </c>
      <c r="P4" s="14">
        <f aca="true" t="shared" si="0" ref="P4:P31">0.5*E4/N4</f>
        <v>0.02601156069364162</v>
      </c>
      <c r="Q4" s="14">
        <f aca="true" t="shared" si="1" ref="Q4:Q31">3/N4</f>
        <v>0.17341040462427745</v>
      </c>
      <c r="R4" s="14">
        <f aca="true" t="shared" si="2" ref="R4:R31">0.5*F4/N4</f>
        <v>0.031213872832369944</v>
      </c>
      <c r="S4" s="14">
        <f aca="true" t="shared" si="3" ref="S4:S31">6/N4</f>
        <v>0.3468208092485549</v>
      </c>
      <c r="T4" s="14">
        <f aca="true" t="shared" si="4" ref="T4:T31">0.5*G4/N4</f>
        <v>0.0323699421965318</v>
      </c>
      <c r="U4" s="14">
        <f aca="true" t="shared" si="5" ref="U4:U31">9/N4</f>
        <v>0.5202312138728323</v>
      </c>
      <c r="V4" s="14">
        <f aca="true" t="shared" si="6" ref="V4:V31">0.5*H4/N4</f>
        <v>0.029479768786127167</v>
      </c>
      <c r="W4" s="14">
        <f aca="true" t="shared" si="7" ref="W4:W31">12/N4</f>
        <v>0.6936416184971098</v>
      </c>
      <c r="X4" s="14">
        <f aca="true" t="shared" si="8" ref="X4:X31">0.5*I4/N4</f>
        <v>0.024855491329479767</v>
      </c>
      <c r="Y4" s="14">
        <f aca="true" t="shared" si="9" ref="Y4:Y31">15/N4</f>
        <v>0.8670520231213873</v>
      </c>
      <c r="Z4" s="14">
        <f aca="true" t="shared" si="10" ref="Z4:Z31">0.5*J4/N4</f>
        <v>0</v>
      </c>
    </row>
    <row r="5" spans="3:30" ht="11.25">
      <c r="C5" s="7">
        <v>3</v>
      </c>
      <c r="E5" s="14">
        <v>1.05</v>
      </c>
      <c r="F5" s="14">
        <v>1.2</v>
      </c>
      <c r="G5" s="14">
        <v>1.22</v>
      </c>
      <c r="H5" s="14">
        <v>1.25</v>
      </c>
      <c r="I5" s="14">
        <v>1.2</v>
      </c>
      <c r="J5" s="14">
        <v>0.98</v>
      </c>
      <c r="K5" s="14">
        <v>1.18</v>
      </c>
      <c r="L5" s="14">
        <v>0.8</v>
      </c>
      <c r="M5" s="14">
        <v>0.58</v>
      </c>
      <c r="N5" s="14">
        <v>21.3</v>
      </c>
      <c r="O5" s="14">
        <v>0</v>
      </c>
      <c r="P5" s="14">
        <f t="shared" si="0"/>
        <v>0.024647887323943664</v>
      </c>
      <c r="Q5" s="14">
        <f t="shared" si="1"/>
        <v>0.14084507042253522</v>
      </c>
      <c r="R5" s="14">
        <f t="shared" si="2"/>
        <v>0.02816901408450704</v>
      </c>
      <c r="S5" s="14">
        <f t="shared" si="3"/>
        <v>0.28169014084507044</v>
      </c>
      <c r="T5" s="14">
        <f t="shared" si="4"/>
        <v>0.028638497652582157</v>
      </c>
      <c r="U5" s="14">
        <f t="shared" si="5"/>
        <v>0.4225352112676056</v>
      </c>
      <c r="V5" s="14">
        <f t="shared" si="6"/>
        <v>0.029342723004694836</v>
      </c>
      <c r="W5" s="14">
        <f t="shared" si="7"/>
        <v>0.5633802816901409</v>
      </c>
      <c r="X5" s="14">
        <f t="shared" si="8"/>
        <v>0.02816901408450704</v>
      </c>
      <c r="Y5" s="14">
        <f t="shared" si="9"/>
        <v>0.704225352112676</v>
      </c>
      <c r="Z5" s="14">
        <f t="shared" si="10"/>
        <v>0.02300469483568075</v>
      </c>
      <c r="AA5" s="14">
        <f aca="true" t="shared" si="11" ref="AA5:AA30">18/N5</f>
        <v>0.8450704225352113</v>
      </c>
      <c r="AB5" s="14">
        <f aca="true" t="shared" si="12" ref="AB5:AB30">0.5*K5/N5</f>
        <v>0.02769953051643192</v>
      </c>
      <c r="AC5" s="14">
        <f>21/N5</f>
        <v>0.9859154929577465</v>
      </c>
      <c r="AD5" s="14">
        <f>0.5*L5/N5</f>
        <v>0.018779342723004695</v>
      </c>
    </row>
    <row r="6" spans="3:32" ht="11.25">
      <c r="C6" s="7">
        <v>4</v>
      </c>
      <c r="E6" s="14">
        <v>1.15</v>
      </c>
      <c r="F6" s="14">
        <v>1.4</v>
      </c>
      <c r="G6" s="14">
        <v>1.45</v>
      </c>
      <c r="H6" s="14">
        <v>1.5</v>
      </c>
      <c r="I6" s="14">
        <v>1.45</v>
      </c>
      <c r="J6" s="14">
        <v>1.3</v>
      </c>
      <c r="K6" s="14">
        <v>0.1</v>
      </c>
      <c r="N6" s="14">
        <v>25.4</v>
      </c>
      <c r="O6" s="14">
        <v>0</v>
      </c>
      <c r="P6" s="14">
        <f t="shared" si="0"/>
        <v>0.02263779527559055</v>
      </c>
      <c r="Q6" s="14">
        <f t="shared" si="1"/>
        <v>0.11811023622047245</v>
      </c>
      <c r="R6" s="14">
        <f t="shared" si="2"/>
        <v>0.027559055118110236</v>
      </c>
      <c r="S6" s="14">
        <f t="shared" si="3"/>
        <v>0.2362204724409449</v>
      </c>
      <c r="T6" s="14">
        <f t="shared" si="4"/>
        <v>0.028543307086614175</v>
      </c>
      <c r="U6" s="14">
        <f t="shared" si="5"/>
        <v>0.35433070866141736</v>
      </c>
      <c r="V6" s="14">
        <f t="shared" si="6"/>
        <v>0.029527559055118113</v>
      </c>
      <c r="W6" s="14">
        <f t="shared" si="7"/>
        <v>0.4724409448818898</v>
      </c>
      <c r="X6" s="14">
        <f t="shared" si="8"/>
        <v>0.028543307086614175</v>
      </c>
      <c r="Y6" s="14">
        <f t="shared" si="9"/>
        <v>0.5905511811023623</v>
      </c>
      <c r="Z6" s="14">
        <f t="shared" si="10"/>
        <v>0.025590551181102365</v>
      </c>
      <c r="AA6" s="14">
        <f t="shared" si="11"/>
        <v>0.7086614173228347</v>
      </c>
      <c r="AB6" s="14">
        <f t="shared" si="12"/>
        <v>0.0019685039370078744</v>
      </c>
      <c r="AC6" s="14">
        <f>21/N6</f>
        <v>0.8267716535433072</v>
      </c>
      <c r="AD6" s="14">
        <f>0.5*L6/N6</f>
        <v>0</v>
      </c>
      <c r="AE6" s="14">
        <f>24/N6</f>
        <v>0.9448818897637796</v>
      </c>
      <c r="AF6" s="14">
        <f>0.5*M6/N6</f>
        <v>0</v>
      </c>
    </row>
    <row r="7" spans="3:28" ht="11.25">
      <c r="C7" s="7">
        <v>5</v>
      </c>
      <c r="E7" s="14">
        <v>0.65</v>
      </c>
      <c r="F7" s="14">
        <v>1.6</v>
      </c>
      <c r="G7" s="14">
        <v>1.63</v>
      </c>
      <c r="H7" s="14">
        <v>1.48</v>
      </c>
      <c r="I7" s="14">
        <v>1.28</v>
      </c>
      <c r="J7" s="14">
        <v>0.9</v>
      </c>
      <c r="K7" s="14">
        <v>0.1</v>
      </c>
      <c r="N7" s="14">
        <v>18.3</v>
      </c>
      <c r="O7" s="14">
        <v>0</v>
      </c>
      <c r="P7" s="14">
        <f t="shared" si="0"/>
        <v>0.017759562841530054</v>
      </c>
      <c r="Q7" s="14">
        <f t="shared" si="1"/>
        <v>0.16393442622950818</v>
      </c>
      <c r="R7" s="14">
        <f t="shared" si="2"/>
        <v>0.04371584699453552</v>
      </c>
      <c r="S7" s="14">
        <f t="shared" si="3"/>
        <v>0.32786885245901637</v>
      </c>
      <c r="T7" s="14">
        <f t="shared" si="4"/>
        <v>0.04453551912568306</v>
      </c>
      <c r="U7" s="14">
        <f t="shared" si="5"/>
        <v>0.4918032786885246</v>
      </c>
      <c r="V7" s="14">
        <f t="shared" si="6"/>
        <v>0.040437158469945354</v>
      </c>
      <c r="W7" s="14">
        <f t="shared" si="7"/>
        <v>0.6557377049180327</v>
      </c>
      <c r="X7" s="14">
        <f t="shared" si="8"/>
        <v>0.034972677595628415</v>
      </c>
      <c r="Y7" s="14">
        <f t="shared" si="9"/>
        <v>0.819672131147541</v>
      </c>
      <c r="Z7" s="14">
        <f t="shared" si="10"/>
        <v>0.02459016393442623</v>
      </c>
      <c r="AA7" s="14">
        <f t="shared" si="11"/>
        <v>0.9836065573770492</v>
      </c>
      <c r="AB7" s="14">
        <f t="shared" si="12"/>
        <v>0.00273224043715847</v>
      </c>
    </row>
    <row r="8" spans="2:28" ht="12">
      <c r="B8" s="2" t="s">
        <v>286</v>
      </c>
      <c r="C8" s="7">
        <v>1</v>
      </c>
      <c r="E8" s="14">
        <v>0.75</v>
      </c>
      <c r="F8" s="14">
        <v>0.85</v>
      </c>
      <c r="G8" s="14">
        <v>0.9</v>
      </c>
      <c r="H8" s="14">
        <v>0.88</v>
      </c>
      <c r="I8" s="14">
        <v>0.78</v>
      </c>
      <c r="J8" s="14">
        <v>0.55</v>
      </c>
      <c r="K8" s="14">
        <v>0.1</v>
      </c>
      <c r="N8" s="14">
        <v>18.5</v>
      </c>
      <c r="O8" s="14">
        <v>0</v>
      </c>
      <c r="P8" s="14">
        <f t="shared" si="0"/>
        <v>0.02027027027027027</v>
      </c>
      <c r="Q8" s="14">
        <f t="shared" si="1"/>
        <v>0.16216216216216217</v>
      </c>
      <c r="R8" s="14">
        <f t="shared" si="2"/>
        <v>0.02297297297297297</v>
      </c>
      <c r="S8" s="14">
        <f t="shared" si="3"/>
        <v>0.32432432432432434</v>
      </c>
      <c r="T8" s="14">
        <f t="shared" si="4"/>
        <v>0.024324324324324326</v>
      </c>
      <c r="U8" s="14">
        <f t="shared" si="5"/>
        <v>0.4864864864864865</v>
      </c>
      <c r="V8" s="14">
        <f t="shared" si="6"/>
        <v>0.023783783783783784</v>
      </c>
      <c r="W8" s="14">
        <f t="shared" si="7"/>
        <v>0.6486486486486487</v>
      </c>
      <c r="X8" s="14">
        <f t="shared" si="8"/>
        <v>0.02108108108108108</v>
      </c>
      <c r="Y8" s="14">
        <f t="shared" si="9"/>
        <v>0.8108108108108109</v>
      </c>
      <c r="Z8" s="14">
        <f t="shared" si="10"/>
        <v>0.014864864864864866</v>
      </c>
      <c r="AA8" s="14">
        <f t="shared" si="11"/>
        <v>0.972972972972973</v>
      </c>
      <c r="AB8" s="14">
        <f t="shared" si="12"/>
        <v>0.002702702702702703</v>
      </c>
    </row>
    <row r="9" spans="3:30" ht="11.25">
      <c r="C9" s="7">
        <v>2</v>
      </c>
      <c r="E9" s="14">
        <v>0.9</v>
      </c>
      <c r="F9" s="14">
        <v>1.1</v>
      </c>
      <c r="G9" s="14">
        <v>1.2</v>
      </c>
      <c r="H9" s="14">
        <v>1.22</v>
      </c>
      <c r="I9" s="14">
        <v>1.15</v>
      </c>
      <c r="J9" s="14">
        <v>1.05</v>
      </c>
      <c r="K9" s="14">
        <v>0.85</v>
      </c>
      <c r="L9" s="14">
        <v>0.5</v>
      </c>
      <c r="N9" s="14">
        <v>23.6</v>
      </c>
      <c r="O9" s="14">
        <v>0</v>
      </c>
      <c r="P9" s="14">
        <f t="shared" si="0"/>
        <v>0.01906779661016949</v>
      </c>
      <c r="Q9" s="14">
        <f t="shared" si="1"/>
        <v>0.1271186440677966</v>
      </c>
      <c r="R9" s="14">
        <f t="shared" si="2"/>
        <v>0.023305084745762712</v>
      </c>
      <c r="S9" s="14">
        <f t="shared" si="3"/>
        <v>0.2542372881355932</v>
      </c>
      <c r="T9" s="14">
        <f t="shared" si="4"/>
        <v>0.02542372881355932</v>
      </c>
      <c r="U9" s="14">
        <f t="shared" si="5"/>
        <v>0.3813559322033898</v>
      </c>
      <c r="V9" s="14">
        <f t="shared" si="6"/>
        <v>0.025847457627118643</v>
      </c>
      <c r="W9" s="14">
        <f t="shared" si="7"/>
        <v>0.5084745762711864</v>
      </c>
      <c r="X9" s="14">
        <f t="shared" si="8"/>
        <v>0.024364406779661014</v>
      </c>
      <c r="Y9" s="14">
        <f t="shared" si="9"/>
        <v>0.635593220338983</v>
      </c>
      <c r="Z9" s="14">
        <f t="shared" si="10"/>
        <v>0.022245762711864406</v>
      </c>
      <c r="AA9" s="14">
        <f t="shared" si="11"/>
        <v>0.7627118644067796</v>
      </c>
      <c r="AB9" s="14">
        <f t="shared" si="12"/>
        <v>0.018008474576271184</v>
      </c>
      <c r="AC9" s="14">
        <f>21/N9</f>
        <v>0.8898305084745762</v>
      </c>
      <c r="AD9" s="14">
        <f>0.5*L9/N9</f>
        <v>0.01059322033898305</v>
      </c>
    </row>
    <row r="10" spans="3:30" ht="11.25">
      <c r="C10" s="7">
        <v>3</v>
      </c>
      <c r="E10" s="14">
        <v>1.05</v>
      </c>
      <c r="F10" s="14">
        <v>1.32</v>
      </c>
      <c r="G10" s="14">
        <v>1.44</v>
      </c>
      <c r="H10" s="14">
        <v>1.43</v>
      </c>
      <c r="I10" s="14">
        <v>1.4</v>
      </c>
      <c r="J10" s="14">
        <v>1.25</v>
      </c>
      <c r="K10" s="14">
        <v>1.02</v>
      </c>
      <c r="L10" s="14">
        <v>0.68</v>
      </c>
      <c r="M10" s="14">
        <v>0.1</v>
      </c>
      <c r="N10" s="14">
        <v>24.3</v>
      </c>
      <c r="O10" s="14">
        <v>0</v>
      </c>
      <c r="P10" s="14">
        <f t="shared" si="0"/>
        <v>0.021604938271604937</v>
      </c>
      <c r="Q10" s="14">
        <f t="shared" si="1"/>
        <v>0.12345679012345678</v>
      </c>
      <c r="R10" s="14">
        <f t="shared" si="2"/>
        <v>0.027160493827160494</v>
      </c>
      <c r="S10" s="14">
        <f t="shared" si="3"/>
        <v>0.24691358024691357</v>
      </c>
      <c r="T10" s="14">
        <f t="shared" si="4"/>
        <v>0.029629629629629627</v>
      </c>
      <c r="U10" s="14">
        <f t="shared" si="5"/>
        <v>0.37037037037037035</v>
      </c>
      <c r="V10" s="14">
        <f t="shared" si="6"/>
        <v>0.0294238683127572</v>
      </c>
      <c r="W10" s="14">
        <f t="shared" si="7"/>
        <v>0.49382716049382713</v>
      </c>
      <c r="X10" s="14">
        <f t="shared" si="8"/>
        <v>0.028806584362139915</v>
      </c>
      <c r="Y10" s="14">
        <f t="shared" si="9"/>
        <v>0.6172839506172839</v>
      </c>
      <c r="Z10" s="14">
        <f t="shared" si="10"/>
        <v>0.0257201646090535</v>
      </c>
      <c r="AA10" s="14">
        <f t="shared" si="11"/>
        <v>0.7407407407407407</v>
      </c>
      <c r="AB10" s="14">
        <f t="shared" si="12"/>
        <v>0.020987654320987655</v>
      </c>
      <c r="AC10" s="14">
        <f>21/N10</f>
        <v>0.8641975308641975</v>
      </c>
      <c r="AD10" s="14">
        <f>0.5*L10/N10</f>
        <v>0.013991769547325103</v>
      </c>
    </row>
    <row r="11" spans="3:28" ht="11.25">
      <c r="C11" s="7">
        <v>4</v>
      </c>
      <c r="E11" s="14">
        <v>0.8</v>
      </c>
      <c r="F11" s="14">
        <v>0.65</v>
      </c>
      <c r="G11" s="14">
        <v>1.73</v>
      </c>
      <c r="H11" s="14">
        <v>1.6</v>
      </c>
      <c r="I11" s="14">
        <v>1.35</v>
      </c>
      <c r="J11" s="14">
        <v>0.95</v>
      </c>
      <c r="K11" s="14">
        <v>0.4</v>
      </c>
      <c r="N11" s="14">
        <v>19</v>
      </c>
      <c r="O11" s="14">
        <v>0</v>
      </c>
      <c r="P11" s="14">
        <f t="shared" si="0"/>
        <v>0.021052631578947368</v>
      </c>
      <c r="Q11" s="14">
        <f t="shared" si="1"/>
        <v>0.15789473684210525</v>
      </c>
      <c r="R11" s="14">
        <f t="shared" si="2"/>
        <v>0.017105263157894738</v>
      </c>
      <c r="S11" s="14">
        <f t="shared" si="3"/>
        <v>0.3157894736842105</v>
      </c>
      <c r="T11" s="14">
        <f t="shared" si="4"/>
        <v>0.045526315789473686</v>
      </c>
      <c r="U11" s="14">
        <f t="shared" si="5"/>
        <v>0.47368421052631576</v>
      </c>
      <c r="V11" s="14">
        <f t="shared" si="6"/>
        <v>0.042105263157894736</v>
      </c>
      <c r="W11" s="14">
        <f t="shared" si="7"/>
        <v>0.631578947368421</v>
      </c>
      <c r="X11" s="14">
        <f t="shared" si="8"/>
        <v>0.035526315789473684</v>
      </c>
      <c r="Y11" s="14">
        <f t="shared" si="9"/>
        <v>0.7894736842105263</v>
      </c>
      <c r="Z11" s="14">
        <f t="shared" si="10"/>
        <v>0.024999999999999998</v>
      </c>
      <c r="AA11" s="14">
        <f t="shared" si="11"/>
        <v>0.9473684210526315</v>
      </c>
      <c r="AB11" s="14">
        <f t="shared" si="12"/>
        <v>0.010526315789473684</v>
      </c>
    </row>
    <row r="13" spans="1:24" ht="12">
      <c r="A13" s="2"/>
      <c r="B13" s="2" t="s">
        <v>250</v>
      </c>
      <c r="C13" s="7">
        <v>1</v>
      </c>
      <c r="E13" s="14">
        <v>0.8</v>
      </c>
      <c r="F13" s="14">
        <v>0.95</v>
      </c>
      <c r="G13" s="14">
        <v>0.95</v>
      </c>
      <c r="H13" s="14">
        <v>0.9</v>
      </c>
      <c r="I13" s="14">
        <v>0.48</v>
      </c>
      <c r="N13" s="14">
        <v>14.05</v>
      </c>
      <c r="O13" s="14">
        <v>0</v>
      </c>
      <c r="P13" s="14">
        <f t="shared" si="0"/>
        <v>0.028469750889679714</v>
      </c>
      <c r="Q13" s="14">
        <f t="shared" si="1"/>
        <v>0.21352313167259784</v>
      </c>
      <c r="R13" s="14">
        <f t="shared" si="2"/>
        <v>0.03380782918149466</v>
      </c>
      <c r="S13" s="14">
        <f t="shared" si="3"/>
        <v>0.4270462633451957</v>
      </c>
      <c r="T13" s="14">
        <f t="shared" si="4"/>
        <v>0.03380782918149466</v>
      </c>
      <c r="U13" s="14">
        <f t="shared" si="5"/>
        <v>0.6405693950177935</v>
      </c>
      <c r="V13" s="14">
        <f t="shared" si="6"/>
        <v>0.03202846975088968</v>
      </c>
      <c r="W13" s="14">
        <f t="shared" si="7"/>
        <v>0.8540925266903914</v>
      </c>
      <c r="X13" s="14">
        <f t="shared" si="8"/>
        <v>0.017081850533807827</v>
      </c>
    </row>
    <row r="14" spans="3:28" ht="12">
      <c r="C14" s="7">
        <v>2</v>
      </c>
      <c r="E14" s="14">
        <v>0.9</v>
      </c>
      <c r="F14" s="14">
        <v>1.15</v>
      </c>
      <c r="G14" s="14">
        <v>1.2</v>
      </c>
      <c r="H14" s="14">
        <v>1.2</v>
      </c>
      <c r="I14" s="14">
        <v>1.98</v>
      </c>
      <c r="J14" s="14">
        <v>0.65</v>
      </c>
      <c r="K14" s="20">
        <v>0.1</v>
      </c>
      <c r="N14" s="14">
        <v>18.2</v>
      </c>
      <c r="O14" s="14">
        <v>0</v>
      </c>
      <c r="P14" s="14">
        <f t="shared" si="0"/>
        <v>0.024725274725274728</v>
      </c>
      <c r="Q14" s="14">
        <f t="shared" si="1"/>
        <v>0.16483516483516483</v>
      </c>
      <c r="R14" s="14">
        <f t="shared" si="2"/>
        <v>0.03159340659340659</v>
      </c>
      <c r="S14" s="14">
        <f t="shared" si="3"/>
        <v>0.32967032967032966</v>
      </c>
      <c r="T14" s="14">
        <f t="shared" si="4"/>
        <v>0.03296703296703297</v>
      </c>
      <c r="U14" s="14">
        <f t="shared" si="5"/>
        <v>0.4945054945054945</v>
      </c>
      <c r="V14" s="14">
        <f t="shared" si="6"/>
        <v>0.03296703296703297</v>
      </c>
      <c r="W14" s="14">
        <f t="shared" si="7"/>
        <v>0.6593406593406593</v>
      </c>
      <c r="X14" s="14">
        <f t="shared" si="8"/>
        <v>0.0543956043956044</v>
      </c>
      <c r="Y14" s="14">
        <f t="shared" si="9"/>
        <v>0.8241758241758242</v>
      </c>
      <c r="Z14" s="14">
        <f t="shared" si="10"/>
        <v>0.01785714285714286</v>
      </c>
      <c r="AA14" s="14">
        <f t="shared" si="11"/>
        <v>0.989010989010989</v>
      </c>
      <c r="AB14" s="14">
        <f t="shared" si="12"/>
        <v>0.0027472527472527475</v>
      </c>
    </row>
    <row r="15" spans="3:30" ht="11.25">
      <c r="C15" s="7">
        <v>3</v>
      </c>
      <c r="E15" s="14">
        <v>1.052</v>
      </c>
      <c r="F15" s="14">
        <v>1.22</v>
      </c>
      <c r="G15" s="14">
        <v>1.28</v>
      </c>
      <c r="H15" s="14">
        <v>1.3</v>
      </c>
      <c r="I15" s="14">
        <v>1.25</v>
      </c>
      <c r="J15" s="14">
        <v>1.05</v>
      </c>
      <c r="K15" s="14">
        <v>0.8</v>
      </c>
      <c r="L15" s="14">
        <v>0.5</v>
      </c>
      <c r="N15" s="14">
        <v>22.8</v>
      </c>
      <c r="O15" s="14">
        <v>0</v>
      </c>
      <c r="P15" s="14">
        <f t="shared" si="0"/>
        <v>0.02307017543859649</v>
      </c>
      <c r="Q15" s="14">
        <f t="shared" si="1"/>
        <v>0.13157894736842105</v>
      </c>
      <c r="R15" s="14">
        <f t="shared" si="2"/>
        <v>0.02675438596491228</v>
      </c>
      <c r="S15" s="14">
        <f t="shared" si="3"/>
        <v>0.2631578947368421</v>
      </c>
      <c r="T15" s="14">
        <f t="shared" si="4"/>
        <v>0.028070175438596492</v>
      </c>
      <c r="U15" s="14">
        <f t="shared" si="5"/>
        <v>0.39473684210526316</v>
      </c>
      <c r="V15" s="14">
        <f t="shared" si="6"/>
        <v>0.02850877192982456</v>
      </c>
      <c r="W15" s="14">
        <f t="shared" si="7"/>
        <v>0.5263157894736842</v>
      </c>
      <c r="X15" s="14">
        <f t="shared" si="8"/>
        <v>0.027412280701754384</v>
      </c>
      <c r="Y15" s="14">
        <f t="shared" si="9"/>
        <v>0.6578947368421052</v>
      </c>
      <c r="Z15" s="14">
        <f t="shared" si="10"/>
        <v>0.023026315789473683</v>
      </c>
      <c r="AA15" s="14">
        <f t="shared" si="11"/>
        <v>0.7894736842105263</v>
      </c>
      <c r="AB15" s="14">
        <f t="shared" si="12"/>
        <v>0.017543859649122806</v>
      </c>
      <c r="AC15" s="14">
        <f>21/N15</f>
        <v>0.9210526315789473</v>
      </c>
      <c r="AD15" s="14">
        <f>0.5*L15/N15</f>
        <v>0.010964912280701754</v>
      </c>
    </row>
    <row r="16" spans="3:26" ht="11.25">
      <c r="C16" s="7">
        <v>4</v>
      </c>
      <c r="E16" s="14">
        <v>1.15</v>
      </c>
      <c r="F16" s="14">
        <v>1.42</v>
      </c>
      <c r="G16" s="14">
        <v>1.5</v>
      </c>
      <c r="H16" s="14">
        <v>1.4</v>
      </c>
      <c r="I16" s="14">
        <v>1.35</v>
      </c>
      <c r="J16" s="14">
        <v>1.2</v>
      </c>
      <c r="K16" s="14">
        <v>0.8</v>
      </c>
      <c r="L16" s="14">
        <v>0.5</v>
      </c>
      <c r="N16" s="14">
        <v>16.4</v>
      </c>
      <c r="O16" s="14">
        <v>0</v>
      </c>
      <c r="P16" s="14">
        <f t="shared" si="0"/>
        <v>0.0350609756097561</v>
      </c>
      <c r="Q16" s="14">
        <f t="shared" si="1"/>
        <v>0.1829268292682927</v>
      </c>
      <c r="R16" s="14">
        <f t="shared" si="2"/>
        <v>0.04329268292682927</v>
      </c>
      <c r="S16" s="14">
        <f t="shared" si="3"/>
        <v>0.3658536585365854</v>
      </c>
      <c r="T16" s="14">
        <f t="shared" si="4"/>
        <v>0.04573170731707318</v>
      </c>
      <c r="U16" s="14">
        <f t="shared" si="5"/>
        <v>0.5487804878048781</v>
      </c>
      <c r="V16" s="14">
        <f t="shared" si="6"/>
        <v>0.042682926829268296</v>
      </c>
      <c r="W16" s="14">
        <f t="shared" si="7"/>
        <v>0.7317073170731708</v>
      </c>
      <c r="X16" s="14">
        <f t="shared" si="8"/>
        <v>0.04115853658536586</v>
      </c>
      <c r="Y16" s="14">
        <f t="shared" si="9"/>
        <v>0.9146341463414634</v>
      </c>
      <c r="Z16" s="14">
        <f t="shared" si="10"/>
        <v>0.03658536585365854</v>
      </c>
    </row>
    <row r="17" spans="3:10" ht="11.25">
      <c r="C17" s="7">
        <v>5</v>
      </c>
      <c r="E17" s="14">
        <v>0.65</v>
      </c>
      <c r="F17" s="14">
        <v>1.65</v>
      </c>
      <c r="G17" s="14">
        <v>1.6</v>
      </c>
      <c r="H17" s="14">
        <v>1.4</v>
      </c>
      <c r="I17" s="14">
        <v>1.1</v>
      </c>
      <c r="J17" s="14">
        <v>0.5</v>
      </c>
    </row>
    <row r="18" spans="1:24" ht="12">
      <c r="A18" s="2" t="s">
        <v>95</v>
      </c>
      <c r="B18" s="2" t="s">
        <v>245</v>
      </c>
      <c r="C18" s="7">
        <v>1</v>
      </c>
      <c r="E18" s="14">
        <v>0.7</v>
      </c>
      <c r="F18" s="14">
        <v>0.8</v>
      </c>
      <c r="G18" s="14">
        <v>0.88</v>
      </c>
      <c r="H18" s="14">
        <v>0.7</v>
      </c>
      <c r="I18" s="14">
        <v>0.3</v>
      </c>
      <c r="N18" s="14">
        <v>13.1</v>
      </c>
      <c r="O18" s="14">
        <v>0</v>
      </c>
      <c r="P18" s="14">
        <f t="shared" si="0"/>
        <v>0.026717557251908396</v>
      </c>
      <c r="Q18" s="14">
        <f t="shared" si="1"/>
        <v>0.22900763358778625</v>
      </c>
      <c r="R18" s="14">
        <f t="shared" si="2"/>
        <v>0.03053435114503817</v>
      </c>
      <c r="S18" s="14">
        <f t="shared" si="3"/>
        <v>0.4580152671755725</v>
      </c>
      <c r="T18" s="14">
        <f t="shared" si="4"/>
        <v>0.03358778625954199</v>
      </c>
      <c r="U18" s="14">
        <f t="shared" si="5"/>
        <v>0.6870229007633588</v>
      </c>
      <c r="V18" s="14">
        <f t="shared" si="6"/>
        <v>0.026717557251908396</v>
      </c>
      <c r="W18" s="14">
        <f t="shared" si="7"/>
        <v>0.916030534351145</v>
      </c>
      <c r="X18" s="14">
        <f t="shared" si="8"/>
        <v>0.011450381679389313</v>
      </c>
    </row>
    <row r="19" spans="1:26" ht="12">
      <c r="A19" s="38" t="s">
        <v>96</v>
      </c>
      <c r="B19" s="39"/>
      <c r="C19" s="7">
        <v>2</v>
      </c>
      <c r="E19" s="14">
        <v>0.8</v>
      </c>
      <c r="F19" s="14">
        <v>1.05</v>
      </c>
      <c r="G19" s="14">
        <v>1.1</v>
      </c>
      <c r="H19" s="14">
        <v>1</v>
      </c>
      <c r="I19" s="14">
        <v>0.85</v>
      </c>
      <c r="J19" s="14">
        <v>0.55</v>
      </c>
      <c r="N19" s="14">
        <v>17</v>
      </c>
      <c r="O19" s="14">
        <v>0</v>
      </c>
      <c r="P19" s="14">
        <f t="shared" si="0"/>
        <v>0.023529411764705882</v>
      </c>
      <c r="Q19" s="14">
        <f t="shared" si="1"/>
        <v>0.17647058823529413</v>
      </c>
      <c r="R19" s="14">
        <f t="shared" si="2"/>
        <v>0.030882352941176472</v>
      </c>
      <c r="S19" s="14">
        <f t="shared" si="3"/>
        <v>0.35294117647058826</v>
      </c>
      <c r="T19" s="14">
        <f t="shared" si="4"/>
        <v>0.03235294117647059</v>
      </c>
      <c r="U19" s="14">
        <f t="shared" si="5"/>
        <v>0.5294117647058824</v>
      </c>
      <c r="V19" s="14">
        <f t="shared" si="6"/>
        <v>0.029411764705882353</v>
      </c>
      <c r="W19" s="14">
        <f t="shared" si="7"/>
        <v>0.7058823529411765</v>
      </c>
      <c r="X19" s="14">
        <f t="shared" si="8"/>
        <v>0.024999999999999998</v>
      </c>
      <c r="Y19" s="14">
        <f t="shared" si="9"/>
        <v>0.8823529411764706</v>
      </c>
      <c r="Z19" s="14">
        <f t="shared" si="10"/>
        <v>0.016176470588235296</v>
      </c>
    </row>
    <row r="20" spans="1:28" ht="12">
      <c r="A20" s="38" t="s">
        <v>97</v>
      </c>
      <c r="B20" s="39"/>
      <c r="C20" s="7">
        <v>3</v>
      </c>
      <c r="E20" s="14">
        <v>0.9</v>
      </c>
      <c r="F20" s="14">
        <v>1.1</v>
      </c>
      <c r="G20" s="14">
        <v>1.1</v>
      </c>
      <c r="H20" s="14">
        <v>1.05</v>
      </c>
      <c r="I20" s="14">
        <v>0.9</v>
      </c>
      <c r="J20" s="14">
        <v>0.65</v>
      </c>
      <c r="N20" s="14">
        <v>18.4</v>
      </c>
      <c r="O20" s="14">
        <v>0</v>
      </c>
      <c r="P20" s="14">
        <f t="shared" si="0"/>
        <v>0.024456521739130436</v>
      </c>
      <c r="Q20" s="14">
        <f t="shared" si="1"/>
        <v>0.16304347826086957</v>
      </c>
      <c r="R20" s="14">
        <f t="shared" si="2"/>
        <v>0.02989130434782609</v>
      </c>
      <c r="S20" s="14">
        <f t="shared" si="3"/>
        <v>0.32608695652173914</v>
      </c>
      <c r="T20" s="14">
        <f t="shared" si="4"/>
        <v>0.02989130434782609</v>
      </c>
      <c r="U20" s="14">
        <f t="shared" si="5"/>
        <v>0.48913043478260876</v>
      </c>
      <c r="V20" s="14">
        <f t="shared" si="6"/>
        <v>0.028532608695652176</v>
      </c>
      <c r="W20" s="14">
        <f t="shared" si="7"/>
        <v>0.6521739130434783</v>
      </c>
      <c r="X20" s="14">
        <f t="shared" si="8"/>
        <v>0.024456521739130436</v>
      </c>
      <c r="Y20" s="14">
        <f t="shared" si="9"/>
        <v>0.8152173913043479</v>
      </c>
      <c r="Z20" s="14">
        <f t="shared" si="10"/>
        <v>0.01766304347826087</v>
      </c>
      <c r="AA20" s="14">
        <f t="shared" si="11"/>
        <v>0.9782608695652175</v>
      </c>
      <c r="AB20" s="14">
        <f t="shared" si="12"/>
        <v>0</v>
      </c>
    </row>
    <row r="21" spans="3:30" ht="11.25">
      <c r="C21" s="7">
        <v>4</v>
      </c>
      <c r="E21" s="14">
        <v>0.9</v>
      </c>
      <c r="F21" s="14">
        <v>1.2</v>
      </c>
      <c r="G21" s="14">
        <v>1.2</v>
      </c>
      <c r="H21" s="14">
        <v>1.15</v>
      </c>
      <c r="I21" s="14">
        <v>1.08</v>
      </c>
      <c r="J21" s="14">
        <v>0.9</v>
      </c>
      <c r="K21" s="14">
        <v>0.6</v>
      </c>
      <c r="N21" s="14">
        <v>21</v>
      </c>
      <c r="O21" s="14">
        <v>0</v>
      </c>
      <c r="P21" s="14">
        <f t="shared" si="0"/>
        <v>0.02142857142857143</v>
      </c>
      <c r="Q21" s="14">
        <f t="shared" si="1"/>
        <v>0.14285714285714285</v>
      </c>
      <c r="R21" s="14">
        <f t="shared" si="2"/>
        <v>0.02857142857142857</v>
      </c>
      <c r="S21" s="14">
        <f t="shared" si="3"/>
        <v>0.2857142857142857</v>
      </c>
      <c r="T21" s="14">
        <f t="shared" si="4"/>
        <v>0.02857142857142857</v>
      </c>
      <c r="U21" s="14">
        <f t="shared" si="5"/>
        <v>0.42857142857142855</v>
      </c>
      <c r="V21" s="14">
        <f t="shared" si="6"/>
        <v>0.027380952380952377</v>
      </c>
      <c r="W21" s="14">
        <f t="shared" si="7"/>
        <v>0.5714285714285714</v>
      </c>
      <c r="X21" s="14">
        <f t="shared" si="8"/>
        <v>0.025714285714285717</v>
      </c>
      <c r="Y21" s="14">
        <f t="shared" si="9"/>
        <v>0.7142857142857143</v>
      </c>
      <c r="Z21" s="14">
        <f t="shared" si="10"/>
        <v>0.02142857142857143</v>
      </c>
      <c r="AA21" s="14">
        <f t="shared" si="11"/>
        <v>0.8571428571428571</v>
      </c>
      <c r="AB21" s="14">
        <f t="shared" si="12"/>
        <v>0.014285714285714285</v>
      </c>
      <c r="AC21" s="14">
        <f>21/N21</f>
        <v>1</v>
      </c>
      <c r="AD21" s="14">
        <f>0.5*L21/N21</f>
        <v>0</v>
      </c>
    </row>
    <row r="22" spans="3:26" ht="11.25">
      <c r="C22" s="7">
        <v>5</v>
      </c>
      <c r="E22" s="14">
        <v>0.9</v>
      </c>
      <c r="F22" s="14">
        <v>1.4</v>
      </c>
      <c r="G22" s="14">
        <v>1.3</v>
      </c>
      <c r="H22" s="14">
        <v>1.1</v>
      </c>
      <c r="I22" s="14">
        <v>0.9</v>
      </c>
      <c r="J22" s="14">
        <v>0.4</v>
      </c>
      <c r="N22" s="14">
        <v>16.3</v>
      </c>
      <c r="O22" s="14">
        <v>0</v>
      </c>
      <c r="P22" s="14">
        <f t="shared" si="0"/>
        <v>0.027607361963190184</v>
      </c>
      <c r="Q22" s="14">
        <f t="shared" si="1"/>
        <v>0.18404907975460122</v>
      </c>
      <c r="R22" s="14">
        <f t="shared" si="2"/>
        <v>0.042944785276073615</v>
      </c>
      <c r="S22" s="14">
        <f t="shared" si="3"/>
        <v>0.36809815950920244</v>
      </c>
      <c r="T22" s="14">
        <f t="shared" si="4"/>
        <v>0.03987730061349693</v>
      </c>
      <c r="U22" s="14">
        <f t="shared" si="5"/>
        <v>0.5521472392638036</v>
      </c>
      <c r="V22" s="14">
        <f t="shared" si="6"/>
        <v>0.03374233128834356</v>
      </c>
      <c r="W22" s="14">
        <f t="shared" si="7"/>
        <v>0.7361963190184049</v>
      </c>
      <c r="X22" s="14">
        <f t="shared" si="8"/>
        <v>0.027607361963190184</v>
      </c>
      <c r="Y22" s="14">
        <f t="shared" si="9"/>
        <v>0.920245398773006</v>
      </c>
      <c r="Z22" s="14">
        <f t="shared" si="10"/>
        <v>0.012269938650306749</v>
      </c>
    </row>
    <row r="23" spans="2:24" ht="12">
      <c r="B23" s="2" t="s">
        <v>246</v>
      </c>
      <c r="C23" s="7">
        <v>1</v>
      </c>
      <c r="E23" s="14">
        <v>0.6</v>
      </c>
      <c r="F23" s="14">
        <v>0.7</v>
      </c>
      <c r="G23" s="14">
        <v>0.7</v>
      </c>
      <c r="H23" s="14">
        <v>0.6</v>
      </c>
      <c r="I23" s="14">
        <v>0.2</v>
      </c>
      <c r="N23" s="14">
        <v>12.5</v>
      </c>
      <c r="O23" s="14">
        <v>0</v>
      </c>
      <c r="P23" s="14">
        <f t="shared" si="0"/>
        <v>0.024</v>
      </c>
      <c r="Q23" s="14">
        <f t="shared" si="1"/>
        <v>0.24</v>
      </c>
      <c r="R23" s="14">
        <f t="shared" si="2"/>
        <v>0.027999999999999997</v>
      </c>
      <c r="S23" s="14">
        <f t="shared" si="3"/>
        <v>0.48</v>
      </c>
      <c r="T23" s="14">
        <f t="shared" si="4"/>
        <v>0.027999999999999997</v>
      </c>
      <c r="U23" s="14">
        <f t="shared" si="5"/>
        <v>0.72</v>
      </c>
      <c r="V23" s="14">
        <f t="shared" si="6"/>
        <v>0.024</v>
      </c>
      <c r="W23" s="14">
        <f t="shared" si="7"/>
        <v>0.96</v>
      </c>
      <c r="X23" s="14">
        <f t="shared" si="8"/>
        <v>0.008</v>
      </c>
    </row>
    <row r="24" spans="3:28" ht="11.25">
      <c r="C24" s="7">
        <v>2</v>
      </c>
      <c r="E24" s="14">
        <v>0.8</v>
      </c>
      <c r="F24" s="14">
        <v>0.9</v>
      </c>
      <c r="G24" s="14">
        <v>1</v>
      </c>
      <c r="H24" s="14">
        <v>0.9</v>
      </c>
      <c r="I24" s="14">
        <v>0.8</v>
      </c>
      <c r="J24" s="14">
        <v>0.6</v>
      </c>
      <c r="K24" s="14">
        <v>0.25</v>
      </c>
      <c r="N24" s="14">
        <v>19</v>
      </c>
      <c r="O24" s="14">
        <v>0</v>
      </c>
      <c r="P24" s="14">
        <f t="shared" si="0"/>
        <v>0.021052631578947368</v>
      </c>
      <c r="Q24" s="14">
        <f t="shared" si="1"/>
        <v>0.15789473684210525</v>
      </c>
      <c r="R24" s="14">
        <f t="shared" si="2"/>
        <v>0.02368421052631579</v>
      </c>
      <c r="S24" s="14">
        <f t="shared" si="3"/>
        <v>0.3157894736842105</v>
      </c>
      <c r="T24" s="14">
        <f t="shared" si="4"/>
        <v>0.02631578947368421</v>
      </c>
      <c r="U24" s="14">
        <f t="shared" si="5"/>
        <v>0.47368421052631576</v>
      </c>
      <c r="V24" s="14">
        <f t="shared" si="6"/>
        <v>0.02368421052631579</v>
      </c>
      <c r="W24" s="14">
        <f t="shared" si="7"/>
        <v>0.631578947368421</v>
      </c>
      <c r="X24" s="14">
        <f t="shared" si="8"/>
        <v>0.021052631578947368</v>
      </c>
      <c r="Y24" s="14">
        <f t="shared" si="9"/>
        <v>0.7894736842105263</v>
      </c>
      <c r="Z24" s="14">
        <f t="shared" si="10"/>
        <v>0.015789473684210527</v>
      </c>
      <c r="AA24" s="14">
        <f t="shared" si="11"/>
        <v>0.9473684210526315</v>
      </c>
      <c r="AB24" s="14">
        <f t="shared" si="12"/>
        <v>0.006578947368421052</v>
      </c>
    </row>
    <row r="25" spans="3:28" ht="11.25">
      <c r="C25" s="7">
        <v>3</v>
      </c>
      <c r="E25" s="14">
        <v>0.9</v>
      </c>
      <c r="F25" s="14">
        <v>1.06</v>
      </c>
      <c r="G25" s="14">
        <v>1.1</v>
      </c>
      <c r="H25" s="14">
        <v>1.05</v>
      </c>
      <c r="I25" s="14">
        <v>1</v>
      </c>
      <c r="J25" s="14">
        <v>0.75</v>
      </c>
      <c r="K25" s="14">
        <v>0.5</v>
      </c>
      <c r="N25" s="14">
        <v>20.8</v>
      </c>
      <c r="O25" s="14">
        <v>0</v>
      </c>
      <c r="P25" s="14">
        <f t="shared" si="0"/>
        <v>0.021634615384615384</v>
      </c>
      <c r="Q25" s="14">
        <f t="shared" si="1"/>
        <v>0.14423076923076922</v>
      </c>
      <c r="R25" s="14">
        <f t="shared" si="2"/>
        <v>0.02548076923076923</v>
      </c>
      <c r="S25" s="14">
        <f t="shared" si="3"/>
        <v>0.28846153846153844</v>
      </c>
      <c r="T25" s="14">
        <f t="shared" si="4"/>
        <v>0.026442307692307692</v>
      </c>
      <c r="U25" s="14">
        <f t="shared" si="5"/>
        <v>0.43269230769230765</v>
      </c>
      <c r="V25" s="14">
        <f t="shared" si="6"/>
        <v>0.025240384615384616</v>
      </c>
      <c r="W25" s="14">
        <f t="shared" si="7"/>
        <v>0.5769230769230769</v>
      </c>
      <c r="X25" s="14">
        <f t="shared" si="8"/>
        <v>0.024038461538461536</v>
      </c>
      <c r="Y25" s="14">
        <f t="shared" si="9"/>
        <v>0.7211538461538461</v>
      </c>
      <c r="Z25" s="14">
        <f t="shared" si="10"/>
        <v>0.018028846153846152</v>
      </c>
      <c r="AA25" s="14">
        <f t="shared" si="11"/>
        <v>0.8653846153846153</v>
      </c>
      <c r="AB25" s="14">
        <f t="shared" si="12"/>
        <v>0.012019230769230768</v>
      </c>
    </row>
    <row r="26" spans="3:28" ht="11.25">
      <c r="C26" s="7">
        <v>4</v>
      </c>
      <c r="E26" s="14">
        <v>0.9</v>
      </c>
      <c r="F26" s="14">
        <v>1.2</v>
      </c>
      <c r="G26" s="14">
        <v>1.2</v>
      </c>
      <c r="H26" s="14">
        <v>1.2</v>
      </c>
      <c r="I26" s="14">
        <v>0.9</v>
      </c>
      <c r="J26" s="14">
        <v>0.6</v>
      </c>
      <c r="N26" s="14">
        <v>18</v>
      </c>
      <c r="O26" s="14">
        <v>0</v>
      </c>
      <c r="P26" s="14">
        <f t="shared" si="0"/>
        <v>0.025</v>
      </c>
      <c r="Q26" s="14">
        <f t="shared" si="1"/>
        <v>0.16666666666666666</v>
      </c>
      <c r="R26" s="14">
        <f t="shared" si="2"/>
        <v>0.03333333333333333</v>
      </c>
      <c r="S26" s="14">
        <f t="shared" si="3"/>
        <v>0.3333333333333333</v>
      </c>
      <c r="T26" s="14">
        <f t="shared" si="4"/>
        <v>0.03333333333333333</v>
      </c>
      <c r="U26" s="14">
        <f t="shared" si="5"/>
        <v>0.5</v>
      </c>
      <c r="V26" s="14">
        <f t="shared" si="6"/>
        <v>0.03333333333333333</v>
      </c>
      <c r="W26" s="14">
        <f t="shared" si="7"/>
        <v>0.6666666666666666</v>
      </c>
      <c r="X26" s="14">
        <f t="shared" si="8"/>
        <v>0.025</v>
      </c>
      <c r="Y26" s="14">
        <f t="shared" si="9"/>
        <v>0.8333333333333334</v>
      </c>
      <c r="Z26" s="14">
        <f t="shared" si="10"/>
        <v>0.016666666666666666</v>
      </c>
      <c r="AA26" s="14">
        <f t="shared" si="11"/>
        <v>1</v>
      </c>
      <c r="AB26" s="14">
        <f t="shared" si="12"/>
        <v>0</v>
      </c>
    </row>
    <row r="27" spans="3:26" ht="11.25">
      <c r="C27" s="7">
        <v>5</v>
      </c>
      <c r="E27" s="14">
        <v>1.2</v>
      </c>
      <c r="F27" s="14">
        <v>1.4</v>
      </c>
      <c r="G27" s="14">
        <v>1.4</v>
      </c>
      <c r="H27" s="14">
        <v>1.2</v>
      </c>
      <c r="I27" s="14">
        <v>0.62</v>
      </c>
      <c r="J27" s="14">
        <v>0.5</v>
      </c>
      <c r="N27" s="14">
        <v>17</v>
      </c>
      <c r="O27" s="14">
        <v>0</v>
      </c>
      <c r="P27" s="14">
        <f t="shared" si="0"/>
        <v>0.03529411764705882</v>
      </c>
      <c r="Q27" s="14">
        <f t="shared" si="1"/>
        <v>0.17647058823529413</v>
      </c>
      <c r="R27" s="14">
        <f t="shared" si="2"/>
        <v>0.041176470588235294</v>
      </c>
      <c r="S27" s="14">
        <f t="shared" si="3"/>
        <v>0.35294117647058826</v>
      </c>
      <c r="T27" s="14">
        <f t="shared" si="4"/>
        <v>0.041176470588235294</v>
      </c>
      <c r="U27" s="14">
        <f t="shared" si="5"/>
        <v>0.5294117647058824</v>
      </c>
      <c r="V27" s="14">
        <f t="shared" si="6"/>
        <v>0.03529411764705882</v>
      </c>
      <c r="W27" s="14">
        <f t="shared" si="7"/>
        <v>0.7058823529411765</v>
      </c>
      <c r="X27" s="14">
        <f t="shared" si="8"/>
        <v>0.018235294117647058</v>
      </c>
      <c r="Y27" s="14">
        <f t="shared" si="9"/>
        <v>0.8823529411764706</v>
      </c>
      <c r="Z27" s="14">
        <f t="shared" si="10"/>
        <v>0.014705882352941176</v>
      </c>
    </row>
    <row r="28" spans="2:28" ht="12">
      <c r="B28" s="2" t="s">
        <v>286</v>
      </c>
      <c r="C28" s="7">
        <v>1</v>
      </c>
      <c r="E28" s="14">
        <v>0.8</v>
      </c>
      <c r="F28" s="14">
        <v>0.92</v>
      </c>
      <c r="G28" s="14">
        <v>1</v>
      </c>
      <c r="H28" s="14">
        <v>0.92</v>
      </c>
      <c r="I28" s="14">
        <v>0.8</v>
      </c>
      <c r="J28" s="14">
        <v>0.5</v>
      </c>
      <c r="N28" s="14">
        <v>18.2</v>
      </c>
      <c r="O28" s="14">
        <v>0</v>
      </c>
      <c r="P28" s="14">
        <f t="shared" si="0"/>
        <v>0.02197802197802198</v>
      </c>
      <c r="Q28" s="14">
        <f t="shared" si="1"/>
        <v>0.16483516483516483</v>
      </c>
      <c r="R28" s="14">
        <f t="shared" si="2"/>
        <v>0.025274725274725275</v>
      </c>
      <c r="S28" s="14">
        <f t="shared" si="3"/>
        <v>0.32967032967032966</v>
      </c>
      <c r="T28" s="14">
        <f t="shared" si="4"/>
        <v>0.027472527472527472</v>
      </c>
      <c r="U28" s="14">
        <f t="shared" si="5"/>
        <v>0.4945054945054945</v>
      </c>
      <c r="V28" s="14">
        <f t="shared" si="6"/>
        <v>0.025274725274725275</v>
      </c>
      <c r="W28" s="14">
        <f t="shared" si="7"/>
        <v>0.6593406593406593</v>
      </c>
      <c r="X28" s="14">
        <f t="shared" si="8"/>
        <v>0.02197802197802198</v>
      </c>
      <c r="Y28" s="14">
        <f t="shared" si="9"/>
        <v>0.8241758241758242</v>
      </c>
      <c r="Z28" s="14">
        <f t="shared" si="10"/>
        <v>0.013736263736263736</v>
      </c>
      <c r="AA28" s="14">
        <f t="shared" si="11"/>
        <v>0.989010989010989</v>
      </c>
      <c r="AB28" s="14">
        <f t="shared" si="12"/>
        <v>0</v>
      </c>
    </row>
    <row r="29" spans="3:28" ht="11.25">
      <c r="C29" s="7">
        <v>2</v>
      </c>
      <c r="E29" s="14">
        <v>0.9</v>
      </c>
      <c r="F29" s="14">
        <v>1</v>
      </c>
      <c r="G29" s="14">
        <v>1.1</v>
      </c>
      <c r="H29" s="14">
        <v>1.1</v>
      </c>
      <c r="I29" s="14">
        <v>0.9</v>
      </c>
      <c r="J29" s="14">
        <v>0.7</v>
      </c>
      <c r="K29" s="14">
        <v>0.2</v>
      </c>
      <c r="N29" s="14">
        <v>18.6</v>
      </c>
      <c r="O29" s="14">
        <v>0</v>
      </c>
      <c r="P29" s="14">
        <f t="shared" si="0"/>
        <v>0.024193548387096774</v>
      </c>
      <c r="Q29" s="14">
        <f t="shared" si="1"/>
        <v>0.16129032258064516</v>
      </c>
      <c r="R29" s="14">
        <f t="shared" si="2"/>
        <v>0.026881720430107524</v>
      </c>
      <c r="S29" s="14">
        <f t="shared" si="3"/>
        <v>0.3225806451612903</v>
      </c>
      <c r="T29" s="14">
        <f t="shared" si="4"/>
        <v>0.02956989247311828</v>
      </c>
      <c r="U29" s="14">
        <f t="shared" si="5"/>
        <v>0.48387096774193544</v>
      </c>
      <c r="V29" s="14">
        <f t="shared" si="6"/>
        <v>0.02956989247311828</v>
      </c>
      <c r="W29" s="14">
        <f t="shared" si="7"/>
        <v>0.6451612903225806</v>
      </c>
      <c r="X29" s="14">
        <f t="shared" si="8"/>
        <v>0.024193548387096774</v>
      </c>
      <c r="Y29" s="14">
        <f t="shared" si="9"/>
        <v>0.8064516129032258</v>
      </c>
      <c r="Z29" s="14">
        <f t="shared" si="10"/>
        <v>0.018817204301075266</v>
      </c>
      <c r="AA29" s="14">
        <f t="shared" si="11"/>
        <v>0.9677419354838709</v>
      </c>
      <c r="AB29" s="14">
        <f t="shared" si="12"/>
        <v>0.005376344086021505</v>
      </c>
    </row>
    <row r="30" spans="3:28" ht="11.25">
      <c r="C30" s="7">
        <v>3</v>
      </c>
      <c r="E30" s="14">
        <v>0.9</v>
      </c>
      <c r="F30" s="14">
        <v>1.12</v>
      </c>
      <c r="G30" s="14">
        <v>1.12</v>
      </c>
      <c r="H30" s="14">
        <v>1.1</v>
      </c>
      <c r="I30" s="14">
        <v>1</v>
      </c>
      <c r="J30" s="14">
        <v>0.7</v>
      </c>
      <c r="N30" s="14">
        <v>18.5</v>
      </c>
      <c r="O30" s="14">
        <v>0</v>
      </c>
      <c r="P30" s="14">
        <f t="shared" si="0"/>
        <v>0.024324324324324326</v>
      </c>
      <c r="Q30" s="14">
        <f t="shared" si="1"/>
        <v>0.16216216216216217</v>
      </c>
      <c r="R30" s="14">
        <f t="shared" si="2"/>
        <v>0.030270270270270273</v>
      </c>
      <c r="S30" s="14">
        <f t="shared" si="3"/>
        <v>0.32432432432432434</v>
      </c>
      <c r="T30" s="14">
        <f t="shared" si="4"/>
        <v>0.030270270270270273</v>
      </c>
      <c r="U30" s="14">
        <f t="shared" si="5"/>
        <v>0.4864864864864865</v>
      </c>
      <c r="V30" s="14">
        <f t="shared" si="6"/>
        <v>0.02972972972972973</v>
      </c>
      <c r="W30" s="14">
        <f t="shared" si="7"/>
        <v>0.6486486486486487</v>
      </c>
      <c r="X30" s="14">
        <f t="shared" si="8"/>
        <v>0.02702702702702703</v>
      </c>
      <c r="Y30" s="14">
        <f t="shared" si="9"/>
        <v>0.8108108108108109</v>
      </c>
      <c r="Z30" s="14">
        <f t="shared" si="10"/>
        <v>0.018918918918918916</v>
      </c>
      <c r="AA30" s="14">
        <f t="shared" si="11"/>
        <v>0.972972972972973</v>
      </c>
      <c r="AB30" s="14">
        <f t="shared" si="12"/>
        <v>0</v>
      </c>
    </row>
    <row r="31" spans="3:26" ht="11.25">
      <c r="C31" s="7">
        <v>4</v>
      </c>
      <c r="E31" s="14">
        <v>1</v>
      </c>
      <c r="F31" s="14">
        <v>1.3</v>
      </c>
      <c r="G31" s="14">
        <v>1.32</v>
      </c>
      <c r="H31" s="14">
        <v>1.2</v>
      </c>
      <c r="I31" s="14">
        <v>0.9</v>
      </c>
      <c r="J31" s="14">
        <v>0.6</v>
      </c>
      <c r="N31" s="14">
        <v>17.7</v>
      </c>
      <c r="O31" s="14">
        <v>0</v>
      </c>
      <c r="P31" s="14">
        <f t="shared" si="0"/>
        <v>0.02824858757062147</v>
      </c>
      <c r="Q31" s="14">
        <f t="shared" si="1"/>
        <v>0.16949152542372883</v>
      </c>
      <c r="R31" s="14">
        <f t="shared" si="2"/>
        <v>0.03672316384180791</v>
      </c>
      <c r="S31" s="14">
        <f t="shared" si="3"/>
        <v>0.33898305084745767</v>
      </c>
      <c r="T31" s="14">
        <f t="shared" si="4"/>
        <v>0.03728813559322034</v>
      </c>
      <c r="U31" s="14">
        <f t="shared" si="5"/>
        <v>0.5084745762711864</v>
      </c>
      <c r="V31" s="14">
        <f t="shared" si="6"/>
        <v>0.03389830508474576</v>
      </c>
      <c r="W31" s="14">
        <f t="shared" si="7"/>
        <v>0.6779661016949153</v>
      </c>
      <c r="X31" s="14">
        <f t="shared" si="8"/>
        <v>0.025423728813559324</v>
      </c>
      <c r="Y31" s="14">
        <f t="shared" si="9"/>
        <v>0.8474576271186441</v>
      </c>
      <c r="Z31" s="14">
        <f t="shared" si="10"/>
        <v>0.01694915254237288</v>
      </c>
    </row>
    <row r="45" ht="11.25">
      <c r="L45" s="23"/>
    </row>
    <row r="54" ht="12">
      <c r="A54" s="2"/>
    </row>
    <row r="96" ht="12">
      <c r="A96" s="2"/>
    </row>
    <row r="138" ht="12">
      <c r="A138" s="2"/>
    </row>
    <row r="148" ht="12">
      <c r="A148" s="2"/>
    </row>
    <row r="189" ht="12">
      <c r="A189" s="2"/>
    </row>
  </sheetData>
  <mergeCells count="2">
    <mergeCell ref="A19:B19"/>
    <mergeCell ref="A20:B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179"/>
  <sheetViews>
    <sheetView workbookViewId="0" topLeftCell="A72">
      <selection activeCell="J5" sqref="J5"/>
    </sheetView>
  </sheetViews>
  <sheetFormatPr defaultColWidth="9.00390625" defaultRowHeight="14.25"/>
  <cols>
    <col min="1" max="1" width="10.125" style="28" customWidth="1"/>
    <col min="2" max="2" width="5.75390625" style="1" customWidth="1"/>
    <col min="3" max="3" width="9.625" style="7" customWidth="1"/>
    <col min="4" max="4" width="4.125" style="14" customWidth="1"/>
    <col min="5" max="10" width="5.375" style="7" customWidth="1"/>
    <col min="11" max="12" width="4.125" style="7" customWidth="1"/>
    <col min="13" max="13" width="5.375" style="7" customWidth="1"/>
    <col min="14" max="14" width="4.625" style="14" customWidth="1"/>
    <col min="15" max="15" width="6.75390625" style="18" customWidth="1"/>
    <col min="16" max="16" width="5.625" style="14" customWidth="1"/>
    <col min="17" max="17" width="6.50390625" style="19" customWidth="1"/>
    <col min="18" max="18" width="5.125" style="14" customWidth="1"/>
    <col min="19" max="19" width="7.25390625" style="19" customWidth="1"/>
    <col min="20" max="20" width="5.625" style="14" customWidth="1"/>
    <col min="21" max="21" width="7.00390625" style="14" customWidth="1"/>
    <col min="22" max="22" width="5.625" style="14" customWidth="1"/>
    <col min="23" max="23" width="5.75390625" style="14" customWidth="1"/>
    <col min="24" max="24" width="5.00390625" style="14" customWidth="1"/>
    <col min="25" max="25" width="5.125" style="14" customWidth="1"/>
    <col min="26" max="26" width="4.625" style="14" customWidth="1"/>
    <col min="27" max="27" width="5.25390625" style="14" customWidth="1"/>
    <col min="28" max="16384" width="9.00390625" style="14" customWidth="1"/>
  </cols>
  <sheetData>
    <row r="1" spans="1:13" ht="24">
      <c r="A1" s="25" t="s">
        <v>91</v>
      </c>
      <c r="B1" s="26" t="s">
        <v>242</v>
      </c>
      <c r="C1" s="13" t="s">
        <v>89</v>
      </c>
      <c r="D1" s="13" t="s">
        <v>90</v>
      </c>
      <c r="E1" s="7">
        <v>0</v>
      </c>
      <c r="F1" s="7">
        <v>3</v>
      </c>
      <c r="G1" s="7">
        <v>6</v>
      </c>
      <c r="H1" s="7">
        <v>9</v>
      </c>
      <c r="I1" s="7">
        <v>12</v>
      </c>
      <c r="J1" s="7">
        <v>15</v>
      </c>
      <c r="K1" s="7">
        <v>18</v>
      </c>
      <c r="M1" s="13" t="s">
        <v>66</v>
      </c>
    </row>
    <row r="2" spans="4:27" ht="12">
      <c r="D2" s="7"/>
      <c r="E2" s="13" t="s">
        <v>67</v>
      </c>
      <c r="F2" s="13" t="s">
        <v>68</v>
      </c>
      <c r="G2" s="13" t="s">
        <v>69</v>
      </c>
      <c r="H2" s="13" t="s">
        <v>70</v>
      </c>
      <c r="I2" s="13" t="s">
        <v>71</v>
      </c>
      <c r="J2" s="13" t="s">
        <v>72</v>
      </c>
      <c r="K2" s="13" t="s">
        <v>73</v>
      </c>
      <c r="L2" s="13"/>
      <c r="M2" s="13" t="s">
        <v>74</v>
      </c>
      <c r="N2" s="20" t="s">
        <v>75</v>
      </c>
      <c r="O2" s="21" t="s">
        <v>76</v>
      </c>
      <c r="P2" s="20" t="s">
        <v>77</v>
      </c>
      <c r="Q2" s="22" t="s">
        <v>78</v>
      </c>
      <c r="R2" s="20" t="s">
        <v>79</v>
      </c>
      <c r="S2" s="22" t="s">
        <v>80</v>
      </c>
      <c r="T2" s="20" t="s">
        <v>81</v>
      </c>
      <c r="U2" s="21" t="s">
        <v>82</v>
      </c>
      <c r="V2" s="20" t="s">
        <v>83</v>
      </c>
      <c r="W2" s="21" t="s">
        <v>84</v>
      </c>
      <c r="X2" s="20" t="s">
        <v>85</v>
      </c>
      <c r="Y2" s="21" t="s">
        <v>86</v>
      </c>
      <c r="Z2" s="20" t="s">
        <v>87</v>
      </c>
      <c r="AA2" s="21" t="s">
        <v>88</v>
      </c>
    </row>
    <row r="3" spans="1:26" ht="12">
      <c r="A3" s="25" t="s">
        <v>215</v>
      </c>
      <c r="B3" s="2" t="s">
        <v>243</v>
      </c>
      <c r="C3" s="7">
        <v>1</v>
      </c>
      <c r="E3" s="7">
        <v>0.6</v>
      </c>
      <c r="F3" s="7">
        <v>0.75</v>
      </c>
      <c r="G3" s="7">
        <v>0.65</v>
      </c>
      <c r="M3" s="7">
        <v>7.6</v>
      </c>
      <c r="N3" s="14">
        <v>0</v>
      </c>
      <c r="O3" s="18">
        <f>0.5*E3/M3</f>
        <v>0.039473684210526314</v>
      </c>
      <c r="P3" s="14">
        <f>3/M3</f>
        <v>0.39473684210526316</v>
      </c>
      <c r="Q3" s="19">
        <f>0.5*F3/M3</f>
        <v>0.049342105263157895</v>
      </c>
      <c r="R3" s="14">
        <f>6/M3</f>
        <v>0.7894736842105263</v>
      </c>
      <c r="S3" s="19">
        <f>0.5*G3/M3</f>
        <v>0.04276315789473684</v>
      </c>
      <c r="Z3" s="20"/>
    </row>
    <row r="4" spans="1:26" ht="12">
      <c r="A4" s="34" t="s">
        <v>216</v>
      </c>
      <c r="B4" s="34"/>
      <c r="C4" s="7">
        <v>2</v>
      </c>
      <c r="E4" s="7">
        <v>0.65</v>
      </c>
      <c r="F4" s="7">
        <v>0.85</v>
      </c>
      <c r="G4" s="7">
        <v>0.8</v>
      </c>
      <c r="H4" s="7">
        <v>0.7</v>
      </c>
      <c r="I4" s="7">
        <v>0.4</v>
      </c>
      <c r="M4" s="7">
        <v>12.5</v>
      </c>
      <c r="N4" s="14">
        <v>0</v>
      </c>
      <c r="O4" s="18">
        <f aca="true" t="shared" si="0" ref="O4:O66">0.5*E4/M4</f>
        <v>0.026000000000000002</v>
      </c>
      <c r="P4" s="14">
        <f aca="true" t="shared" si="1" ref="P4:P66">3/M4</f>
        <v>0.24</v>
      </c>
      <c r="Q4" s="19">
        <f aca="true" t="shared" si="2" ref="Q4:Q66">0.5*F4/M4</f>
        <v>0.034</v>
      </c>
      <c r="R4" s="14">
        <f aca="true" t="shared" si="3" ref="R4:R66">6/M4</f>
        <v>0.48</v>
      </c>
      <c r="S4" s="19">
        <f aca="true" t="shared" si="4" ref="S4:S66">0.5*G4/M4</f>
        <v>0.032</v>
      </c>
      <c r="T4" s="14">
        <f aca="true" t="shared" si="5" ref="T4:T66">9/M4</f>
        <v>0.72</v>
      </c>
      <c r="U4" s="14">
        <f aca="true" t="shared" si="6" ref="U4:U66">0.5*H4/M4</f>
        <v>0.027999999999999997</v>
      </c>
      <c r="V4" s="14">
        <f>12/M4</f>
        <v>0.96</v>
      </c>
      <c r="W4" s="14">
        <f>0.5*I4/M4</f>
        <v>0.016</v>
      </c>
      <c r="Z4" s="20"/>
    </row>
    <row r="5" spans="1:26" ht="12">
      <c r="A5" s="34" t="s">
        <v>217</v>
      </c>
      <c r="B5" s="34"/>
      <c r="C5" s="7">
        <v>3</v>
      </c>
      <c r="E5" s="7">
        <v>0.85</v>
      </c>
      <c r="F5" s="7">
        <v>1.05</v>
      </c>
      <c r="G5" s="7">
        <v>1.03</v>
      </c>
      <c r="H5" s="7">
        <v>0.95</v>
      </c>
      <c r="I5" s="7">
        <v>0.8</v>
      </c>
      <c r="J5" s="7">
        <v>0.5</v>
      </c>
      <c r="M5" s="7">
        <v>17.3</v>
      </c>
      <c r="N5" s="14">
        <v>0</v>
      </c>
      <c r="O5" s="18">
        <f t="shared" si="0"/>
        <v>0.024566473988439304</v>
      </c>
      <c r="P5" s="14">
        <f t="shared" si="1"/>
        <v>0.17341040462427745</v>
      </c>
      <c r="Q5" s="19">
        <f t="shared" si="2"/>
        <v>0.030346820809248554</v>
      </c>
      <c r="R5" s="14">
        <f t="shared" si="3"/>
        <v>0.3468208092485549</v>
      </c>
      <c r="S5" s="19">
        <f t="shared" si="4"/>
        <v>0.02976878612716763</v>
      </c>
      <c r="T5" s="14">
        <f t="shared" si="5"/>
        <v>0.5202312138728323</v>
      </c>
      <c r="U5" s="14">
        <f t="shared" si="6"/>
        <v>0.027456647398843927</v>
      </c>
      <c r="V5" s="14">
        <f>12/M5</f>
        <v>0.6936416184971098</v>
      </c>
      <c r="W5" s="14">
        <f>0.5*I5/M5</f>
        <v>0.023121387283236993</v>
      </c>
      <c r="X5" s="14">
        <f>15/M5</f>
        <v>0.8670520231213873</v>
      </c>
      <c r="Y5" s="14">
        <f>0.5*J5/M5</f>
        <v>0.014450867052023121</v>
      </c>
      <c r="Z5" s="20"/>
    </row>
    <row r="6" spans="3:26" ht="12">
      <c r="C6" s="7">
        <v>4</v>
      </c>
      <c r="M6" s="7">
        <v>7.7</v>
      </c>
      <c r="N6" s="14">
        <v>0</v>
      </c>
      <c r="P6" s="14">
        <f t="shared" si="1"/>
        <v>0.38961038961038963</v>
      </c>
      <c r="Q6" s="19">
        <f t="shared" si="2"/>
        <v>0</v>
      </c>
      <c r="R6" s="14">
        <f t="shared" si="3"/>
        <v>0.7792207792207793</v>
      </c>
      <c r="S6" s="19">
        <f t="shared" si="4"/>
        <v>0</v>
      </c>
      <c r="Z6" s="20"/>
    </row>
    <row r="7" spans="2:26" ht="12">
      <c r="B7" s="2" t="s">
        <v>286</v>
      </c>
      <c r="C7" s="7">
        <v>1</v>
      </c>
      <c r="E7" s="7">
        <v>0.4</v>
      </c>
      <c r="F7" s="7">
        <v>0.6</v>
      </c>
      <c r="G7" s="7">
        <v>0.6</v>
      </c>
      <c r="H7" s="7">
        <v>0.7</v>
      </c>
      <c r="I7" s="7">
        <v>0.4</v>
      </c>
      <c r="M7" s="7">
        <v>12.6</v>
      </c>
      <c r="N7" s="14">
        <v>0</v>
      </c>
      <c r="O7" s="18">
        <f t="shared" si="0"/>
        <v>0.015873015873015876</v>
      </c>
      <c r="P7" s="14">
        <f t="shared" si="1"/>
        <v>0.2380952380952381</v>
      </c>
      <c r="Q7" s="19">
        <f t="shared" si="2"/>
        <v>0.023809523809523808</v>
      </c>
      <c r="R7" s="14">
        <f t="shared" si="3"/>
        <v>0.4761904761904762</v>
      </c>
      <c r="S7" s="19">
        <f t="shared" si="4"/>
        <v>0.023809523809523808</v>
      </c>
      <c r="T7" s="14">
        <f t="shared" si="5"/>
        <v>0.7142857142857143</v>
      </c>
      <c r="U7" s="14">
        <f t="shared" si="6"/>
        <v>0.027777777777777776</v>
      </c>
      <c r="V7" s="14">
        <f>12/M7</f>
        <v>0.9523809523809524</v>
      </c>
      <c r="W7" s="14">
        <f>0.5*I7/M7</f>
        <v>0.015873015873015876</v>
      </c>
      <c r="Z7" s="20"/>
    </row>
    <row r="8" spans="1:26" ht="12">
      <c r="A8" s="34" t="s">
        <v>167</v>
      </c>
      <c r="B8" s="34"/>
      <c r="C8" s="7">
        <v>2</v>
      </c>
      <c r="E8" s="7">
        <v>0.6</v>
      </c>
      <c r="F8" s="7">
        <v>0.9</v>
      </c>
      <c r="G8" s="7">
        <v>0.9</v>
      </c>
      <c r="H8" s="7">
        <v>0.8</v>
      </c>
      <c r="I8" s="7">
        <v>0.6</v>
      </c>
      <c r="J8" s="7">
        <v>0.5</v>
      </c>
      <c r="M8" s="7">
        <v>17.8</v>
      </c>
      <c r="N8" s="14">
        <v>0</v>
      </c>
      <c r="O8" s="18">
        <f t="shared" si="0"/>
        <v>0.016853932584269662</v>
      </c>
      <c r="P8" s="14">
        <f t="shared" si="1"/>
        <v>0.16853932584269662</v>
      </c>
      <c r="Q8" s="19">
        <f t="shared" si="2"/>
        <v>0.025280898876404494</v>
      </c>
      <c r="R8" s="14">
        <f t="shared" si="3"/>
        <v>0.33707865168539325</v>
      </c>
      <c r="S8" s="19">
        <f t="shared" si="4"/>
        <v>0.025280898876404494</v>
      </c>
      <c r="T8" s="14">
        <f t="shared" si="5"/>
        <v>0.5056179775280899</v>
      </c>
      <c r="U8" s="14">
        <f t="shared" si="6"/>
        <v>0.02247191011235955</v>
      </c>
      <c r="V8" s="14">
        <f>12/M8</f>
        <v>0.6741573033707865</v>
      </c>
      <c r="W8" s="14">
        <f>0.5*I8/M8</f>
        <v>0.016853932584269662</v>
      </c>
      <c r="X8" s="14">
        <f>15/M8</f>
        <v>0.8426966292134831</v>
      </c>
      <c r="Y8" s="14">
        <f>0.5*J8/M8</f>
        <v>0.014044943820224719</v>
      </c>
      <c r="Z8" s="20"/>
    </row>
    <row r="9" spans="1:26" ht="12">
      <c r="A9" s="34" t="s">
        <v>218</v>
      </c>
      <c r="B9" s="34"/>
      <c r="C9" s="7">
        <v>3</v>
      </c>
      <c r="M9" s="7">
        <v>5.9</v>
      </c>
      <c r="N9" s="14">
        <v>0</v>
      </c>
      <c r="O9" s="18">
        <f t="shared" si="0"/>
        <v>0</v>
      </c>
      <c r="P9" s="14">
        <f t="shared" si="1"/>
        <v>0.5084745762711864</v>
      </c>
      <c r="Q9" s="19">
        <f t="shared" si="2"/>
        <v>0</v>
      </c>
      <c r="Z9" s="20"/>
    </row>
    <row r="10" ht="12">
      <c r="Z10" s="20"/>
    </row>
    <row r="11" spans="2:26" ht="12">
      <c r="B11" s="2" t="s">
        <v>244</v>
      </c>
      <c r="C11" s="7">
        <v>1</v>
      </c>
      <c r="E11" s="7">
        <v>0.4</v>
      </c>
      <c r="F11" s="7">
        <v>0.6</v>
      </c>
      <c r="G11" s="7">
        <v>0.4</v>
      </c>
      <c r="M11" s="7">
        <v>7.1</v>
      </c>
      <c r="N11" s="14">
        <v>0</v>
      </c>
      <c r="O11" s="18">
        <f t="shared" si="0"/>
        <v>0.028169014084507046</v>
      </c>
      <c r="P11" s="14">
        <f t="shared" si="1"/>
        <v>0.4225352112676057</v>
      </c>
      <c r="Q11" s="19">
        <f t="shared" si="2"/>
        <v>0.04225352112676056</v>
      </c>
      <c r="R11" s="14">
        <f t="shared" si="3"/>
        <v>0.8450704225352114</v>
      </c>
      <c r="S11" s="19">
        <f t="shared" si="4"/>
        <v>0.028169014084507046</v>
      </c>
      <c r="Z11" s="20"/>
    </row>
    <row r="12" spans="1:26" ht="12">
      <c r="A12" s="34" t="s">
        <v>161</v>
      </c>
      <c r="B12" s="35"/>
      <c r="C12" s="7">
        <v>2</v>
      </c>
      <c r="E12" s="7">
        <v>0.6</v>
      </c>
      <c r="F12" s="7">
        <v>0.7</v>
      </c>
      <c r="G12" s="7">
        <v>0.6</v>
      </c>
      <c r="H12" s="7">
        <v>0.4</v>
      </c>
      <c r="M12" s="7">
        <v>11.3</v>
      </c>
      <c r="N12" s="14">
        <v>0</v>
      </c>
      <c r="O12" s="18">
        <f t="shared" si="0"/>
        <v>0.026548672566371678</v>
      </c>
      <c r="P12" s="14">
        <f t="shared" si="1"/>
        <v>0.2654867256637168</v>
      </c>
      <c r="Q12" s="19">
        <f t="shared" si="2"/>
        <v>0.030973451327433624</v>
      </c>
      <c r="R12" s="14">
        <f t="shared" si="3"/>
        <v>0.5309734513274336</v>
      </c>
      <c r="S12" s="19">
        <f t="shared" si="4"/>
        <v>0.026548672566371678</v>
      </c>
      <c r="T12" s="14">
        <f t="shared" si="5"/>
        <v>0.7964601769911503</v>
      </c>
      <c r="U12" s="14">
        <f t="shared" si="6"/>
        <v>0.017699115044247787</v>
      </c>
      <c r="Z12" s="20"/>
    </row>
    <row r="13" spans="1:26" ht="12">
      <c r="A13" s="34" t="s">
        <v>219</v>
      </c>
      <c r="B13" s="35"/>
      <c r="C13" s="7">
        <v>3</v>
      </c>
      <c r="M13" s="7">
        <v>12</v>
      </c>
      <c r="N13" s="14">
        <v>0</v>
      </c>
      <c r="O13" s="18">
        <f t="shared" si="0"/>
        <v>0</v>
      </c>
      <c r="P13" s="14">
        <f t="shared" si="1"/>
        <v>0.25</v>
      </c>
      <c r="Q13" s="19">
        <f t="shared" si="2"/>
        <v>0</v>
      </c>
      <c r="R13" s="14">
        <f t="shared" si="3"/>
        <v>0.5</v>
      </c>
      <c r="S13" s="19">
        <f t="shared" si="4"/>
        <v>0</v>
      </c>
      <c r="T13" s="14">
        <f t="shared" si="5"/>
        <v>0.75</v>
      </c>
      <c r="U13" s="14">
        <f t="shared" si="6"/>
        <v>0</v>
      </c>
      <c r="V13" s="14">
        <f>12/M13</f>
        <v>1</v>
      </c>
      <c r="W13" s="14">
        <f>0.5*I13/M13</f>
        <v>0</v>
      </c>
      <c r="Z13" s="20"/>
    </row>
    <row r="14" ht="12">
      <c r="Z14" s="20"/>
    </row>
    <row r="15" spans="2:26" ht="12">
      <c r="B15" s="2" t="s">
        <v>243</v>
      </c>
      <c r="C15" s="7">
        <v>1</v>
      </c>
      <c r="E15" s="7">
        <v>0.58</v>
      </c>
      <c r="F15" s="7">
        <v>0.7</v>
      </c>
      <c r="G15" s="7">
        <v>0.42</v>
      </c>
      <c r="M15" s="7">
        <v>6.95</v>
      </c>
      <c r="N15" s="14">
        <v>0</v>
      </c>
      <c r="O15" s="18">
        <f t="shared" si="0"/>
        <v>0.04172661870503597</v>
      </c>
      <c r="P15" s="14">
        <f t="shared" si="1"/>
        <v>0.4316546762589928</v>
      </c>
      <c r="Q15" s="19">
        <f t="shared" si="2"/>
        <v>0.05035971223021582</v>
      </c>
      <c r="R15" s="14">
        <f t="shared" si="3"/>
        <v>0.8633093525179856</v>
      </c>
      <c r="S15" s="19">
        <f t="shared" si="4"/>
        <v>0.030215827338129494</v>
      </c>
      <c r="Z15" s="20"/>
    </row>
    <row r="16" spans="1:26" ht="12">
      <c r="A16" s="34" t="s">
        <v>163</v>
      </c>
      <c r="B16" s="35"/>
      <c r="C16" s="7">
        <v>2</v>
      </c>
      <c r="E16" s="7">
        <v>0.55</v>
      </c>
      <c r="F16" s="7">
        <v>0.7</v>
      </c>
      <c r="G16" s="7">
        <v>0.68</v>
      </c>
      <c r="H16" s="7">
        <v>0.46</v>
      </c>
      <c r="M16" s="7">
        <v>10</v>
      </c>
      <c r="N16" s="14">
        <v>0</v>
      </c>
      <c r="O16" s="18">
        <f t="shared" si="0"/>
        <v>0.027500000000000004</v>
      </c>
      <c r="P16" s="14">
        <f t="shared" si="1"/>
        <v>0.3</v>
      </c>
      <c r="Q16" s="19">
        <f t="shared" si="2"/>
        <v>0.034999999999999996</v>
      </c>
      <c r="R16" s="14">
        <f t="shared" si="3"/>
        <v>0.6</v>
      </c>
      <c r="S16" s="19">
        <f t="shared" si="4"/>
        <v>0.034</v>
      </c>
      <c r="T16" s="14">
        <f t="shared" si="5"/>
        <v>0.9</v>
      </c>
      <c r="U16" s="14">
        <f t="shared" si="6"/>
        <v>0.023</v>
      </c>
      <c r="Z16" s="20"/>
    </row>
    <row r="17" spans="1:26" ht="12">
      <c r="A17" s="34" t="s">
        <v>220</v>
      </c>
      <c r="B17" s="35"/>
      <c r="C17" s="7">
        <v>3</v>
      </c>
      <c r="E17" s="7">
        <v>0.7</v>
      </c>
      <c r="F17" s="7">
        <v>0.8</v>
      </c>
      <c r="G17" s="7">
        <v>0.83</v>
      </c>
      <c r="H17" s="7">
        <v>0.6</v>
      </c>
      <c r="I17" s="7">
        <v>0.25</v>
      </c>
      <c r="M17" s="7">
        <v>15.3</v>
      </c>
      <c r="N17" s="14">
        <v>0</v>
      </c>
      <c r="O17" s="18">
        <f t="shared" si="0"/>
        <v>0.02287581699346405</v>
      </c>
      <c r="P17" s="14">
        <f t="shared" si="1"/>
        <v>0.19607843137254902</v>
      </c>
      <c r="Q17" s="19">
        <f t="shared" si="2"/>
        <v>0.026143790849673203</v>
      </c>
      <c r="R17" s="14">
        <f t="shared" si="3"/>
        <v>0.39215686274509803</v>
      </c>
      <c r="S17" s="19">
        <f t="shared" si="4"/>
        <v>0.027124183006535945</v>
      </c>
      <c r="T17" s="14">
        <f t="shared" si="5"/>
        <v>0.5882352941176471</v>
      </c>
      <c r="U17" s="14">
        <f t="shared" si="6"/>
        <v>0.0196078431372549</v>
      </c>
      <c r="V17" s="14">
        <f>12/M17</f>
        <v>0.7843137254901961</v>
      </c>
      <c r="W17" s="14">
        <f>0.5*I17/M17</f>
        <v>0.008169934640522876</v>
      </c>
      <c r="X17" s="14">
        <f>15/M17</f>
        <v>0.9803921568627451</v>
      </c>
      <c r="Y17" s="14">
        <f>0.5*J17/M17</f>
        <v>0</v>
      </c>
      <c r="Z17" s="20"/>
    </row>
    <row r="18" spans="3:26" ht="12">
      <c r="C18" s="7">
        <v>4</v>
      </c>
      <c r="M18" s="7">
        <v>13</v>
      </c>
      <c r="N18" s="14">
        <v>0</v>
      </c>
      <c r="P18" s="14">
        <f t="shared" si="1"/>
        <v>0.23076923076923078</v>
      </c>
      <c r="Q18" s="19">
        <f t="shared" si="2"/>
        <v>0</v>
      </c>
      <c r="R18" s="14">
        <f t="shared" si="3"/>
        <v>0.46153846153846156</v>
      </c>
      <c r="S18" s="19">
        <f t="shared" si="4"/>
        <v>0</v>
      </c>
      <c r="T18" s="14">
        <f t="shared" si="5"/>
        <v>0.6923076923076923</v>
      </c>
      <c r="U18" s="14">
        <f t="shared" si="6"/>
        <v>0</v>
      </c>
      <c r="V18" s="14">
        <f>12/M18</f>
        <v>0.9230769230769231</v>
      </c>
      <c r="W18" s="14">
        <f>0.5*I18/M18</f>
        <v>0</v>
      </c>
      <c r="Z18" s="20"/>
    </row>
    <row r="19" spans="2:26" ht="12">
      <c r="B19" s="2" t="s">
        <v>245</v>
      </c>
      <c r="C19" s="7">
        <v>1</v>
      </c>
      <c r="E19" s="7">
        <v>0.55</v>
      </c>
      <c r="F19" s="7">
        <v>0.75</v>
      </c>
      <c r="G19" s="7">
        <v>0.6</v>
      </c>
      <c r="M19" s="7">
        <v>7.5</v>
      </c>
      <c r="N19" s="14">
        <v>0</v>
      </c>
      <c r="O19" s="18">
        <f t="shared" si="0"/>
        <v>0.03666666666666667</v>
      </c>
      <c r="P19" s="14">
        <f t="shared" si="1"/>
        <v>0.4</v>
      </c>
      <c r="Q19" s="19">
        <f t="shared" si="2"/>
        <v>0.05</v>
      </c>
      <c r="R19" s="14">
        <f t="shared" si="3"/>
        <v>0.8</v>
      </c>
      <c r="S19" s="19">
        <f t="shared" si="4"/>
        <v>0.04</v>
      </c>
      <c r="Z19" s="20"/>
    </row>
    <row r="20" spans="1:26" ht="12">
      <c r="A20" s="34" t="s">
        <v>163</v>
      </c>
      <c r="B20" s="35"/>
      <c r="C20" s="7">
        <v>2</v>
      </c>
      <c r="E20" s="7">
        <v>0.6</v>
      </c>
      <c r="F20" s="7">
        <v>0.73</v>
      </c>
      <c r="G20" s="7">
        <v>0.7</v>
      </c>
      <c r="H20" s="7">
        <v>0.6</v>
      </c>
      <c r="M20" s="7">
        <v>11.3</v>
      </c>
      <c r="N20" s="14">
        <v>0</v>
      </c>
      <c r="O20" s="18">
        <f t="shared" si="0"/>
        <v>0.026548672566371678</v>
      </c>
      <c r="P20" s="14">
        <f t="shared" si="1"/>
        <v>0.2654867256637168</v>
      </c>
      <c r="Q20" s="19">
        <f t="shared" si="2"/>
        <v>0.03230088495575221</v>
      </c>
      <c r="R20" s="14">
        <f t="shared" si="3"/>
        <v>0.5309734513274336</v>
      </c>
      <c r="S20" s="19">
        <f t="shared" si="4"/>
        <v>0.030973451327433624</v>
      </c>
      <c r="T20" s="14">
        <f t="shared" si="5"/>
        <v>0.7964601769911503</v>
      </c>
      <c r="U20" s="14">
        <f t="shared" si="6"/>
        <v>0.026548672566371678</v>
      </c>
      <c r="Z20" s="20"/>
    </row>
    <row r="21" spans="1:26" ht="12">
      <c r="A21" s="34" t="s">
        <v>221</v>
      </c>
      <c r="B21" s="35"/>
      <c r="C21" s="7">
        <v>3</v>
      </c>
      <c r="E21" s="7">
        <v>0.72</v>
      </c>
      <c r="F21" s="7">
        <v>0.85</v>
      </c>
      <c r="G21" s="7">
        <v>0.86</v>
      </c>
      <c r="H21" s="7">
        <v>0.76</v>
      </c>
      <c r="I21" s="7">
        <v>0.53</v>
      </c>
      <c r="M21" s="7">
        <v>14.8</v>
      </c>
      <c r="N21" s="14">
        <v>0</v>
      </c>
      <c r="O21" s="18">
        <f t="shared" si="0"/>
        <v>0.024324324324324322</v>
      </c>
      <c r="P21" s="14">
        <f t="shared" si="1"/>
        <v>0.2027027027027027</v>
      </c>
      <c r="Q21" s="19">
        <f t="shared" si="2"/>
        <v>0.028716216216216214</v>
      </c>
      <c r="R21" s="14">
        <f t="shared" si="3"/>
        <v>0.4054054054054054</v>
      </c>
      <c r="S21" s="19">
        <f t="shared" si="4"/>
        <v>0.029054054054054052</v>
      </c>
      <c r="T21" s="14">
        <f t="shared" si="5"/>
        <v>0.6081081081081081</v>
      </c>
      <c r="U21" s="14">
        <f t="shared" si="6"/>
        <v>0.025675675675675674</v>
      </c>
      <c r="V21" s="14">
        <f>12/M21</f>
        <v>0.8108108108108107</v>
      </c>
      <c r="W21" s="14">
        <f>0.5*I21/M21</f>
        <v>0.017905405405405406</v>
      </c>
      <c r="Z21" s="20"/>
    </row>
    <row r="22" spans="3:26" ht="12">
      <c r="C22" s="7">
        <v>4</v>
      </c>
      <c r="M22" s="7">
        <v>6.8</v>
      </c>
      <c r="N22" s="14">
        <v>0</v>
      </c>
      <c r="O22" s="18">
        <f t="shared" si="0"/>
        <v>0</v>
      </c>
      <c r="P22" s="14">
        <f t="shared" si="1"/>
        <v>0.4411764705882353</v>
      </c>
      <c r="Q22" s="19">
        <f t="shared" si="2"/>
        <v>0</v>
      </c>
      <c r="R22" s="14">
        <f t="shared" si="3"/>
        <v>0.8823529411764706</v>
      </c>
      <c r="S22" s="19">
        <f t="shared" si="4"/>
        <v>0</v>
      </c>
      <c r="Z22" s="20"/>
    </row>
    <row r="23" spans="2:26" ht="12">
      <c r="B23" s="2" t="s">
        <v>241</v>
      </c>
      <c r="C23" s="7">
        <v>1</v>
      </c>
      <c r="E23" s="7">
        <v>0.4</v>
      </c>
      <c r="F23" s="7">
        <v>0.5</v>
      </c>
      <c r="G23" s="7">
        <v>0.4</v>
      </c>
      <c r="H23" s="7">
        <v>0.2</v>
      </c>
      <c r="M23" s="7">
        <v>9.4</v>
      </c>
      <c r="N23" s="14">
        <v>0</v>
      </c>
      <c r="O23" s="18">
        <f t="shared" si="0"/>
        <v>0.02127659574468085</v>
      </c>
      <c r="P23" s="14">
        <f t="shared" si="1"/>
        <v>0.3191489361702127</v>
      </c>
      <c r="Q23" s="19">
        <f t="shared" si="2"/>
        <v>0.026595744680851064</v>
      </c>
      <c r="R23" s="14">
        <f t="shared" si="3"/>
        <v>0.6382978723404255</v>
      </c>
      <c r="S23" s="19">
        <f t="shared" si="4"/>
        <v>0.02127659574468085</v>
      </c>
      <c r="T23" s="14">
        <f t="shared" si="5"/>
        <v>0.9574468085106382</v>
      </c>
      <c r="U23" s="14">
        <f t="shared" si="6"/>
        <v>0.010638297872340425</v>
      </c>
      <c r="Z23" s="20"/>
    </row>
    <row r="24" spans="1:26" ht="12">
      <c r="A24" s="34" t="s">
        <v>157</v>
      </c>
      <c r="B24" s="35"/>
      <c r="C24" s="7">
        <v>2</v>
      </c>
      <c r="E24" s="7">
        <v>0.6</v>
      </c>
      <c r="F24" s="7">
        <v>0.8</v>
      </c>
      <c r="G24" s="7">
        <v>0.9</v>
      </c>
      <c r="H24" s="7">
        <v>0.6</v>
      </c>
      <c r="I24" s="7">
        <v>0.3</v>
      </c>
      <c r="M24" s="7">
        <v>14.1</v>
      </c>
      <c r="N24" s="14">
        <v>0</v>
      </c>
      <c r="O24" s="18">
        <f t="shared" si="0"/>
        <v>0.02127659574468085</v>
      </c>
      <c r="P24" s="14">
        <f t="shared" si="1"/>
        <v>0.2127659574468085</v>
      </c>
      <c r="Q24" s="19">
        <f t="shared" si="2"/>
        <v>0.028368794326241138</v>
      </c>
      <c r="R24" s="14">
        <f t="shared" si="3"/>
        <v>0.425531914893617</v>
      </c>
      <c r="S24" s="19">
        <f t="shared" si="4"/>
        <v>0.03191489361702128</v>
      </c>
      <c r="T24" s="14">
        <f t="shared" si="5"/>
        <v>0.6382978723404256</v>
      </c>
      <c r="U24" s="14">
        <f t="shared" si="6"/>
        <v>0.02127659574468085</v>
      </c>
      <c r="V24" s="14">
        <f>12/M24</f>
        <v>0.851063829787234</v>
      </c>
      <c r="W24" s="14">
        <f>0.5*I24/M24</f>
        <v>0.010638297872340425</v>
      </c>
      <c r="Z24" s="20"/>
    </row>
    <row r="25" spans="1:26" ht="12">
      <c r="A25" s="34" t="s">
        <v>222</v>
      </c>
      <c r="B25" s="35"/>
      <c r="C25" s="7">
        <v>3</v>
      </c>
      <c r="M25" s="7">
        <v>3.9</v>
      </c>
      <c r="N25" s="14">
        <v>0</v>
      </c>
      <c r="O25" s="18">
        <f t="shared" si="0"/>
        <v>0</v>
      </c>
      <c r="P25" s="14">
        <f t="shared" si="1"/>
        <v>0.7692307692307693</v>
      </c>
      <c r="Q25" s="19">
        <f t="shared" si="2"/>
        <v>0</v>
      </c>
      <c r="Z25" s="20"/>
    </row>
    <row r="26" ht="12">
      <c r="Z26" s="20"/>
    </row>
    <row r="27" spans="2:26" ht="12">
      <c r="B27" s="2" t="s">
        <v>246</v>
      </c>
      <c r="C27" s="7">
        <v>1</v>
      </c>
      <c r="E27" s="7">
        <v>0.65</v>
      </c>
      <c r="F27" s="7">
        <v>0.75</v>
      </c>
      <c r="G27" s="7">
        <v>0.9</v>
      </c>
      <c r="H27" s="7">
        <v>0.8</v>
      </c>
      <c r="I27" s="7">
        <v>0.4</v>
      </c>
      <c r="M27" s="7">
        <v>12.8</v>
      </c>
      <c r="N27" s="14">
        <v>0</v>
      </c>
      <c r="O27" s="18">
        <f t="shared" si="0"/>
        <v>0.025390625</v>
      </c>
      <c r="P27" s="14">
        <f t="shared" si="1"/>
        <v>0.234375</v>
      </c>
      <c r="Q27" s="19">
        <f t="shared" si="2"/>
        <v>0.029296875</v>
      </c>
      <c r="R27" s="14">
        <f t="shared" si="3"/>
        <v>0.46875</v>
      </c>
      <c r="S27" s="19">
        <f t="shared" si="4"/>
        <v>0.03515625</v>
      </c>
      <c r="T27" s="14">
        <f t="shared" si="5"/>
        <v>0.703125</v>
      </c>
      <c r="U27" s="14">
        <f t="shared" si="6"/>
        <v>0.03125</v>
      </c>
      <c r="V27" s="14">
        <f>12/M27</f>
        <v>0.9375</v>
      </c>
      <c r="W27" s="14">
        <f>0.5*I27/M27</f>
        <v>0.015625</v>
      </c>
      <c r="Z27" s="20"/>
    </row>
    <row r="28" spans="1:26" ht="12">
      <c r="A28" s="34" t="s">
        <v>167</v>
      </c>
      <c r="B28" s="35"/>
      <c r="C28" s="7">
        <v>2</v>
      </c>
      <c r="E28" s="7">
        <v>0.9</v>
      </c>
      <c r="F28" s="7">
        <v>1.2</v>
      </c>
      <c r="G28" s="7">
        <v>1.1</v>
      </c>
      <c r="H28" s="7">
        <v>1</v>
      </c>
      <c r="I28" s="7">
        <v>0.6</v>
      </c>
      <c r="M28" s="7">
        <v>15</v>
      </c>
      <c r="N28" s="14">
        <v>0</v>
      </c>
      <c r="O28" s="18">
        <f t="shared" si="0"/>
        <v>0.030000000000000002</v>
      </c>
      <c r="P28" s="14">
        <f t="shared" si="1"/>
        <v>0.2</v>
      </c>
      <c r="Q28" s="19">
        <f t="shared" si="2"/>
        <v>0.04</v>
      </c>
      <c r="R28" s="14">
        <f t="shared" si="3"/>
        <v>0.4</v>
      </c>
      <c r="S28" s="19">
        <f t="shared" si="4"/>
        <v>0.03666666666666667</v>
      </c>
      <c r="T28" s="14">
        <f t="shared" si="5"/>
        <v>0.6</v>
      </c>
      <c r="U28" s="14">
        <f t="shared" si="6"/>
        <v>0.03333333333333333</v>
      </c>
      <c r="V28" s="14">
        <f>12/M28</f>
        <v>0.8</v>
      </c>
      <c r="W28" s="14">
        <f>0.5*I28/M28</f>
        <v>0.02</v>
      </c>
      <c r="X28" s="14">
        <f>15/M28</f>
        <v>1</v>
      </c>
      <c r="Y28" s="14">
        <f>0.5*J28/M28</f>
        <v>0</v>
      </c>
      <c r="Z28" s="20"/>
    </row>
    <row r="29" spans="1:27" ht="12">
      <c r="A29" s="34" t="s">
        <v>162</v>
      </c>
      <c r="B29" s="35"/>
      <c r="C29" s="7">
        <v>3</v>
      </c>
      <c r="E29" s="7">
        <v>0.5</v>
      </c>
      <c r="F29" s="7">
        <v>1.2</v>
      </c>
      <c r="G29" s="7">
        <v>1.3</v>
      </c>
      <c r="H29" s="7">
        <v>1.3</v>
      </c>
      <c r="I29" s="7">
        <v>1.2</v>
      </c>
      <c r="J29" s="7">
        <v>1</v>
      </c>
      <c r="K29" s="7">
        <v>0.8</v>
      </c>
      <c r="M29" s="7">
        <v>22.5</v>
      </c>
      <c r="N29" s="14">
        <v>0</v>
      </c>
      <c r="O29" s="18">
        <f t="shared" si="0"/>
        <v>0.011111111111111112</v>
      </c>
      <c r="P29" s="14">
        <f t="shared" si="1"/>
        <v>0.13333333333333333</v>
      </c>
      <c r="Q29" s="19">
        <f t="shared" si="2"/>
        <v>0.026666666666666665</v>
      </c>
      <c r="R29" s="14">
        <f t="shared" si="3"/>
        <v>0.26666666666666666</v>
      </c>
      <c r="S29" s="19">
        <f t="shared" si="4"/>
        <v>0.02888888888888889</v>
      </c>
      <c r="T29" s="14">
        <f t="shared" si="5"/>
        <v>0.4</v>
      </c>
      <c r="U29" s="14">
        <f t="shared" si="6"/>
        <v>0.02888888888888889</v>
      </c>
      <c r="V29" s="14">
        <f>12/M29</f>
        <v>0.5333333333333333</v>
      </c>
      <c r="W29" s="14">
        <f>0.5*I29/M29</f>
        <v>0.026666666666666665</v>
      </c>
      <c r="X29" s="14">
        <f>15/M29</f>
        <v>0.6666666666666666</v>
      </c>
      <c r="Y29" s="14">
        <f>0.5*J29/M29</f>
        <v>0.022222222222222223</v>
      </c>
      <c r="Z29" s="20">
        <f>18/M29</f>
        <v>0.8</v>
      </c>
      <c r="AA29" s="14">
        <f>0.5*K29/M29</f>
        <v>0.017777777777777778</v>
      </c>
    </row>
    <row r="30" spans="3:26" ht="12">
      <c r="C30" s="7">
        <v>4</v>
      </c>
      <c r="M30" s="7">
        <v>6.5</v>
      </c>
      <c r="N30" s="14">
        <v>0</v>
      </c>
      <c r="O30" s="18">
        <f t="shared" si="0"/>
        <v>0</v>
      </c>
      <c r="P30" s="14">
        <f t="shared" si="1"/>
        <v>0.46153846153846156</v>
      </c>
      <c r="Q30" s="19">
        <f t="shared" si="2"/>
        <v>0</v>
      </c>
      <c r="R30" s="14">
        <f t="shared" si="3"/>
        <v>0.9230769230769231</v>
      </c>
      <c r="S30" s="19">
        <f t="shared" si="4"/>
        <v>0</v>
      </c>
      <c r="Z30" s="20"/>
    </row>
    <row r="31" spans="2:26" ht="12">
      <c r="B31" s="2" t="s">
        <v>287</v>
      </c>
      <c r="C31" s="7">
        <v>1</v>
      </c>
      <c r="E31" s="7">
        <v>0.4</v>
      </c>
      <c r="F31" s="7">
        <v>0.65</v>
      </c>
      <c r="M31" s="7">
        <v>6</v>
      </c>
      <c r="N31" s="14">
        <v>0</v>
      </c>
      <c r="O31" s="18">
        <f t="shared" si="0"/>
        <v>0.03333333333333333</v>
      </c>
      <c r="P31" s="14">
        <f t="shared" si="1"/>
        <v>0.5</v>
      </c>
      <c r="Q31" s="19">
        <f t="shared" si="2"/>
        <v>0.05416666666666667</v>
      </c>
      <c r="R31" s="14">
        <f t="shared" si="3"/>
        <v>1</v>
      </c>
      <c r="S31" s="19">
        <f t="shared" si="4"/>
        <v>0</v>
      </c>
      <c r="Z31" s="20"/>
    </row>
    <row r="32" spans="1:26" ht="12">
      <c r="A32" s="34" t="s">
        <v>159</v>
      </c>
      <c r="B32" s="35"/>
      <c r="C32" s="7">
        <v>2</v>
      </c>
      <c r="E32" s="7">
        <v>0.45</v>
      </c>
      <c r="F32" s="7">
        <v>0.6</v>
      </c>
      <c r="G32" s="7">
        <v>0.5</v>
      </c>
      <c r="M32" s="7">
        <v>8</v>
      </c>
      <c r="N32" s="14">
        <v>0</v>
      </c>
      <c r="O32" s="18">
        <f t="shared" si="0"/>
        <v>0.028125</v>
      </c>
      <c r="P32" s="14">
        <f t="shared" si="1"/>
        <v>0.375</v>
      </c>
      <c r="Q32" s="19">
        <f t="shared" si="2"/>
        <v>0.0375</v>
      </c>
      <c r="R32" s="14">
        <f t="shared" si="3"/>
        <v>0.75</v>
      </c>
      <c r="S32" s="19">
        <f t="shared" si="4"/>
        <v>0.03125</v>
      </c>
      <c r="Z32" s="20"/>
    </row>
    <row r="33" spans="1:26" ht="12">
      <c r="A33" s="34" t="s">
        <v>223</v>
      </c>
      <c r="B33" s="35"/>
      <c r="C33" s="7">
        <v>3</v>
      </c>
      <c r="E33" s="7">
        <v>0.35</v>
      </c>
      <c r="F33" s="7">
        <v>1.2</v>
      </c>
      <c r="G33" s="7">
        <v>0.7</v>
      </c>
      <c r="H33" s="7">
        <v>0.35</v>
      </c>
      <c r="M33" s="7">
        <v>11.3</v>
      </c>
      <c r="N33" s="14">
        <v>0</v>
      </c>
      <c r="O33" s="18">
        <f t="shared" si="0"/>
        <v>0.015486725663716812</v>
      </c>
      <c r="P33" s="14">
        <f t="shared" si="1"/>
        <v>0.2654867256637168</v>
      </c>
      <c r="Q33" s="19">
        <f t="shared" si="2"/>
        <v>0.053097345132743355</v>
      </c>
      <c r="R33" s="14">
        <f t="shared" si="3"/>
        <v>0.5309734513274336</v>
      </c>
      <c r="S33" s="19">
        <f t="shared" si="4"/>
        <v>0.030973451327433624</v>
      </c>
      <c r="T33" s="14">
        <f t="shared" si="5"/>
        <v>0.7964601769911503</v>
      </c>
      <c r="U33" s="14">
        <f t="shared" si="6"/>
        <v>0.015486725663716812</v>
      </c>
      <c r="Z33" s="20"/>
    </row>
    <row r="34" spans="3:26" ht="12">
      <c r="C34" s="7">
        <v>4</v>
      </c>
      <c r="M34" s="7">
        <v>3.5</v>
      </c>
      <c r="N34" s="14">
        <v>0</v>
      </c>
      <c r="O34" s="18">
        <f t="shared" si="0"/>
        <v>0</v>
      </c>
      <c r="P34" s="14">
        <f t="shared" si="1"/>
        <v>0.8571428571428571</v>
      </c>
      <c r="Q34" s="19">
        <f t="shared" si="2"/>
        <v>0</v>
      </c>
      <c r="Z34" s="20"/>
    </row>
    <row r="35" spans="2:26" ht="12">
      <c r="B35" s="2" t="s">
        <v>239</v>
      </c>
      <c r="C35" s="7">
        <v>1</v>
      </c>
      <c r="E35" s="7">
        <v>0.45</v>
      </c>
      <c r="F35" s="7">
        <v>0.58</v>
      </c>
      <c r="G35" s="7">
        <v>0.5</v>
      </c>
      <c r="M35" s="7">
        <v>8.1</v>
      </c>
      <c r="N35" s="14">
        <v>0</v>
      </c>
      <c r="O35" s="18">
        <f t="shared" si="0"/>
        <v>0.02777777777777778</v>
      </c>
      <c r="P35" s="14">
        <f t="shared" si="1"/>
        <v>0.3703703703703704</v>
      </c>
      <c r="Q35" s="19">
        <f t="shared" si="2"/>
        <v>0.03580246913580247</v>
      </c>
      <c r="R35" s="14">
        <f t="shared" si="3"/>
        <v>0.7407407407407408</v>
      </c>
      <c r="S35" s="19">
        <f t="shared" si="4"/>
        <v>0.0308641975308642</v>
      </c>
      <c r="Z35" s="20"/>
    </row>
    <row r="36" spans="1:26" ht="12">
      <c r="A36" s="34" t="s">
        <v>216</v>
      </c>
      <c r="B36" s="35"/>
      <c r="C36" s="7">
        <v>2</v>
      </c>
      <c r="E36" s="7">
        <v>0.4</v>
      </c>
      <c r="F36" s="7">
        <v>0.65</v>
      </c>
      <c r="G36" s="7">
        <v>0.5</v>
      </c>
      <c r="H36" s="7">
        <v>0.3</v>
      </c>
      <c r="M36" s="7">
        <v>10.2</v>
      </c>
      <c r="N36" s="14">
        <v>0</v>
      </c>
      <c r="O36" s="18">
        <f t="shared" si="0"/>
        <v>0.019607843137254905</v>
      </c>
      <c r="P36" s="14">
        <f t="shared" si="1"/>
        <v>0.29411764705882354</v>
      </c>
      <c r="Q36" s="19">
        <f t="shared" si="2"/>
        <v>0.03186274509803922</v>
      </c>
      <c r="R36" s="14">
        <f t="shared" si="3"/>
        <v>0.5882352941176471</v>
      </c>
      <c r="S36" s="19">
        <f t="shared" si="4"/>
        <v>0.02450980392156863</v>
      </c>
      <c r="T36" s="14">
        <f t="shared" si="5"/>
        <v>0.8823529411764707</v>
      </c>
      <c r="U36" s="14">
        <f t="shared" si="6"/>
        <v>0.014705882352941176</v>
      </c>
      <c r="Z36" s="20"/>
    </row>
    <row r="37" spans="1:26" ht="12">
      <c r="A37" s="34" t="s">
        <v>217</v>
      </c>
      <c r="B37" s="35"/>
      <c r="C37" s="7">
        <v>3</v>
      </c>
      <c r="M37" s="7">
        <v>8.5</v>
      </c>
      <c r="N37" s="14">
        <v>0</v>
      </c>
      <c r="O37" s="18">
        <f t="shared" si="0"/>
        <v>0</v>
      </c>
      <c r="P37" s="14">
        <f t="shared" si="1"/>
        <v>0.35294117647058826</v>
      </c>
      <c r="Q37" s="19">
        <f t="shared" si="2"/>
        <v>0</v>
      </c>
      <c r="R37" s="14">
        <f t="shared" si="3"/>
        <v>0.7058823529411765</v>
      </c>
      <c r="S37" s="19">
        <f t="shared" si="4"/>
        <v>0</v>
      </c>
      <c r="Z37" s="20"/>
    </row>
    <row r="38" ht="12">
      <c r="Z38" s="20"/>
    </row>
    <row r="39" spans="2:26" ht="12">
      <c r="B39" s="2" t="s">
        <v>247</v>
      </c>
      <c r="C39" s="7">
        <v>1</v>
      </c>
      <c r="E39" s="7">
        <v>0.6</v>
      </c>
      <c r="F39" s="7">
        <v>0.7</v>
      </c>
      <c r="G39" s="7">
        <v>0.65</v>
      </c>
      <c r="H39" s="7">
        <v>0.45</v>
      </c>
      <c r="M39" s="7">
        <v>10.5</v>
      </c>
      <c r="N39" s="14">
        <v>0</v>
      </c>
      <c r="O39" s="18">
        <f t="shared" si="0"/>
        <v>0.02857142857142857</v>
      </c>
      <c r="P39" s="14">
        <f t="shared" si="1"/>
        <v>0.2857142857142857</v>
      </c>
      <c r="Q39" s="19">
        <f t="shared" si="2"/>
        <v>0.03333333333333333</v>
      </c>
      <c r="R39" s="14">
        <f t="shared" si="3"/>
        <v>0.5714285714285714</v>
      </c>
      <c r="S39" s="19">
        <f t="shared" si="4"/>
        <v>0.030952380952380953</v>
      </c>
      <c r="T39" s="14">
        <f t="shared" si="5"/>
        <v>0.8571428571428571</v>
      </c>
      <c r="U39" s="14">
        <f t="shared" si="6"/>
        <v>0.02142857142857143</v>
      </c>
      <c r="Z39" s="20"/>
    </row>
    <row r="40" spans="1:26" ht="12">
      <c r="A40" s="34" t="s">
        <v>159</v>
      </c>
      <c r="B40" s="35"/>
      <c r="C40" s="7">
        <v>2</v>
      </c>
      <c r="E40" s="7">
        <v>0.85</v>
      </c>
      <c r="F40" s="7">
        <v>0.9</v>
      </c>
      <c r="G40" s="7">
        <v>0.9</v>
      </c>
      <c r="H40" s="7">
        <v>0.65</v>
      </c>
      <c r="I40" s="7">
        <v>0.35</v>
      </c>
      <c r="M40" s="7">
        <v>13.5</v>
      </c>
      <c r="N40" s="14">
        <v>0</v>
      </c>
      <c r="O40" s="18">
        <f t="shared" si="0"/>
        <v>0.03148148148148148</v>
      </c>
      <c r="P40" s="14">
        <f t="shared" si="1"/>
        <v>0.2222222222222222</v>
      </c>
      <c r="Q40" s="19">
        <f t="shared" si="2"/>
        <v>0.03333333333333333</v>
      </c>
      <c r="R40" s="14">
        <f t="shared" si="3"/>
        <v>0.4444444444444444</v>
      </c>
      <c r="S40" s="19">
        <f t="shared" si="4"/>
        <v>0.03333333333333333</v>
      </c>
      <c r="T40" s="14">
        <f t="shared" si="5"/>
        <v>0.6666666666666666</v>
      </c>
      <c r="U40" s="14">
        <f t="shared" si="6"/>
        <v>0.024074074074074074</v>
      </c>
      <c r="V40" s="14">
        <f>12/M40</f>
        <v>0.8888888888888888</v>
      </c>
      <c r="W40" s="14">
        <f>0.5*I40/M40</f>
        <v>0.012962962962962963</v>
      </c>
      <c r="Z40" s="20"/>
    </row>
    <row r="41" spans="1:27" ht="12">
      <c r="A41" s="34" t="s">
        <v>160</v>
      </c>
      <c r="B41" s="35"/>
      <c r="C41" s="7">
        <v>3</v>
      </c>
      <c r="E41" s="7">
        <v>0.55</v>
      </c>
      <c r="F41" s="7">
        <v>1.1</v>
      </c>
      <c r="G41" s="7">
        <v>1.1</v>
      </c>
      <c r="H41" s="7">
        <v>1</v>
      </c>
      <c r="I41" s="7">
        <v>0.8</v>
      </c>
      <c r="J41" s="7">
        <v>0.6</v>
      </c>
      <c r="M41" s="7">
        <v>18</v>
      </c>
      <c r="N41" s="14">
        <v>0</v>
      </c>
      <c r="O41" s="18">
        <f t="shared" si="0"/>
        <v>0.015277777777777779</v>
      </c>
      <c r="P41" s="14">
        <f t="shared" si="1"/>
        <v>0.16666666666666666</v>
      </c>
      <c r="Q41" s="19">
        <f t="shared" si="2"/>
        <v>0.030555555555555558</v>
      </c>
      <c r="R41" s="14">
        <f t="shared" si="3"/>
        <v>0.3333333333333333</v>
      </c>
      <c r="S41" s="19">
        <f t="shared" si="4"/>
        <v>0.030555555555555558</v>
      </c>
      <c r="T41" s="14">
        <f t="shared" si="5"/>
        <v>0.5</v>
      </c>
      <c r="U41" s="14">
        <f t="shared" si="6"/>
        <v>0.027777777777777776</v>
      </c>
      <c r="V41" s="14">
        <f>12/M41</f>
        <v>0.6666666666666666</v>
      </c>
      <c r="W41" s="14">
        <f>0.5*I41/M41</f>
        <v>0.022222222222222223</v>
      </c>
      <c r="X41" s="14">
        <f>15/M41</f>
        <v>0.8333333333333334</v>
      </c>
      <c r="Y41" s="14">
        <f>0.5*J41/M41</f>
        <v>0.016666666666666666</v>
      </c>
      <c r="Z41" s="20">
        <f>18/M41</f>
        <v>1</v>
      </c>
      <c r="AA41" s="14">
        <f>0.5*K41/M41</f>
        <v>0</v>
      </c>
    </row>
    <row r="42" spans="3:26" ht="12">
      <c r="C42" s="7">
        <v>4</v>
      </c>
      <c r="M42" s="7">
        <v>5.5</v>
      </c>
      <c r="N42" s="14">
        <v>0</v>
      </c>
      <c r="P42" s="14">
        <f t="shared" si="1"/>
        <v>0.5454545454545454</v>
      </c>
      <c r="Q42" s="19">
        <f t="shared" si="2"/>
        <v>0</v>
      </c>
      <c r="Z42" s="20"/>
    </row>
    <row r="43" ht="12">
      <c r="Z43" s="20"/>
    </row>
    <row r="44" spans="1:26" ht="12">
      <c r="A44" s="25" t="s">
        <v>224</v>
      </c>
      <c r="B44" s="2" t="s">
        <v>288</v>
      </c>
      <c r="C44" s="7">
        <v>1</v>
      </c>
      <c r="E44" s="7">
        <v>0.65</v>
      </c>
      <c r="F44" s="7">
        <v>0.75</v>
      </c>
      <c r="G44" s="7">
        <v>0.7</v>
      </c>
      <c r="M44" s="7">
        <v>6.15</v>
      </c>
      <c r="N44" s="14">
        <v>0</v>
      </c>
      <c r="O44" s="18">
        <f t="shared" si="0"/>
        <v>0.05284552845528455</v>
      </c>
      <c r="P44" s="14">
        <f t="shared" si="1"/>
        <v>0.4878048780487805</v>
      </c>
      <c r="Q44" s="19">
        <f t="shared" si="2"/>
        <v>0.06097560975609756</v>
      </c>
      <c r="R44" s="14">
        <f t="shared" si="3"/>
        <v>0.975609756097561</v>
      </c>
      <c r="S44" s="19">
        <f t="shared" si="4"/>
        <v>0.05691056910569105</v>
      </c>
      <c r="Z44" s="20"/>
    </row>
    <row r="45" spans="1:26" ht="12">
      <c r="A45" s="34" t="s">
        <v>225</v>
      </c>
      <c r="B45" s="35"/>
      <c r="C45" s="7">
        <v>2</v>
      </c>
      <c r="E45" s="7">
        <v>0.6</v>
      </c>
      <c r="F45" s="7">
        <v>0.75</v>
      </c>
      <c r="G45" s="7">
        <v>0.7</v>
      </c>
      <c r="H45" s="7">
        <v>0.55</v>
      </c>
      <c r="M45" s="7">
        <v>9.5</v>
      </c>
      <c r="N45" s="14">
        <v>0</v>
      </c>
      <c r="O45" s="18">
        <f t="shared" si="0"/>
        <v>0.031578947368421054</v>
      </c>
      <c r="P45" s="14">
        <f t="shared" si="1"/>
        <v>0.3157894736842105</v>
      </c>
      <c r="Q45" s="19">
        <f t="shared" si="2"/>
        <v>0.039473684210526314</v>
      </c>
      <c r="R45" s="14">
        <f t="shared" si="3"/>
        <v>0.631578947368421</v>
      </c>
      <c r="S45" s="19">
        <f t="shared" si="4"/>
        <v>0.03684210526315789</v>
      </c>
      <c r="T45" s="14">
        <f t="shared" si="5"/>
        <v>0.9473684210526315</v>
      </c>
      <c r="U45" s="14">
        <f t="shared" si="6"/>
        <v>0.028947368421052635</v>
      </c>
      <c r="Z45" s="20"/>
    </row>
    <row r="46" spans="1:26" ht="12">
      <c r="A46" s="34" t="s">
        <v>226</v>
      </c>
      <c r="B46" s="35"/>
      <c r="C46" s="7">
        <v>3</v>
      </c>
      <c r="E46" s="7">
        <v>0.85</v>
      </c>
      <c r="F46" s="7">
        <v>0.9</v>
      </c>
      <c r="G46" s="7">
        <v>0.92</v>
      </c>
      <c r="H46" s="7">
        <v>0.85</v>
      </c>
      <c r="I46" s="7">
        <v>0.7</v>
      </c>
      <c r="J46" s="7">
        <v>0.25</v>
      </c>
      <c r="M46" s="7">
        <v>15.4</v>
      </c>
      <c r="N46" s="14">
        <v>0</v>
      </c>
      <c r="O46" s="18">
        <f t="shared" si="0"/>
        <v>0.027597402597402596</v>
      </c>
      <c r="P46" s="14">
        <f t="shared" si="1"/>
        <v>0.19480519480519481</v>
      </c>
      <c r="Q46" s="19">
        <f t="shared" si="2"/>
        <v>0.02922077922077922</v>
      </c>
      <c r="R46" s="14">
        <f t="shared" si="3"/>
        <v>0.38961038961038963</v>
      </c>
      <c r="S46" s="19">
        <f t="shared" si="4"/>
        <v>0.02987012987012987</v>
      </c>
      <c r="T46" s="14">
        <f t="shared" si="5"/>
        <v>0.5844155844155844</v>
      </c>
      <c r="U46" s="14">
        <f t="shared" si="6"/>
        <v>0.027597402597402596</v>
      </c>
      <c r="V46" s="14">
        <f>12/M46</f>
        <v>0.7792207792207793</v>
      </c>
      <c r="W46" s="14">
        <f>0.5*I46/M46</f>
        <v>0.022727272727272724</v>
      </c>
      <c r="X46" s="14">
        <f>15/M46</f>
        <v>0.974025974025974</v>
      </c>
      <c r="Y46" s="14">
        <f>0.5*J46/M46</f>
        <v>0.008116883116883116</v>
      </c>
      <c r="Z46" s="20"/>
    </row>
    <row r="47" ht="12">
      <c r="Z47" s="20"/>
    </row>
    <row r="48" spans="2:26" ht="12">
      <c r="B48" s="2" t="s">
        <v>239</v>
      </c>
      <c r="C48" s="7">
        <v>1</v>
      </c>
      <c r="E48" s="7">
        <v>0.6</v>
      </c>
      <c r="F48" s="7">
        <v>0.8</v>
      </c>
      <c r="G48" s="7">
        <v>0.7</v>
      </c>
      <c r="H48" s="7">
        <v>0.5</v>
      </c>
      <c r="M48" s="7">
        <v>10.7</v>
      </c>
      <c r="N48" s="14">
        <v>0</v>
      </c>
      <c r="O48" s="18">
        <f t="shared" si="0"/>
        <v>0.028037383177570093</v>
      </c>
      <c r="P48" s="14">
        <f t="shared" si="1"/>
        <v>0.28037383177570097</v>
      </c>
      <c r="Q48" s="19">
        <f t="shared" si="2"/>
        <v>0.03738317757009346</v>
      </c>
      <c r="R48" s="14">
        <f t="shared" si="3"/>
        <v>0.5607476635514019</v>
      </c>
      <c r="S48" s="19">
        <f t="shared" si="4"/>
        <v>0.03271028037383177</v>
      </c>
      <c r="T48" s="14">
        <f t="shared" si="5"/>
        <v>0.8411214953271029</v>
      </c>
      <c r="U48" s="14">
        <f t="shared" si="6"/>
        <v>0.023364485981308414</v>
      </c>
      <c r="Z48" s="20"/>
    </row>
    <row r="49" spans="1:26" ht="12">
      <c r="A49" s="34" t="s">
        <v>225</v>
      </c>
      <c r="B49" s="35"/>
      <c r="C49" s="7">
        <v>2</v>
      </c>
      <c r="E49" s="7">
        <v>0.9</v>
      </c>
      <c r="F49" s="7">
        <v>1</v>
      </c>
      <c r="G49" s="7">
        <v>1</v>
      </c>
      <c r="H49" s="7">
        <v>0.8</v>
      </c>
      <c r="I49" s="7">
        <v>0.6</v>
      </c>
      <c r="M49" s="7">
        <v>13.1</v>
      </c>
      <c r="N49" s="14">
        <v>0</v>
      </c>
      <c r="O49" s="18">
        <f t="shared" si="0"/>
        <v>0.03435114503816794</v>
      </c>
      <c r="P49" s="14">
        <f t="shared" si="1"/>
        <v>0.22900763358778625</v>
      </c>
      <c r="Q49" s="19">
        <f t="shared" si="2"/>
        <v>0.03816793893129771</v>
      </c>
      <c r="R49" s="14">
        <f t="shared" si="3"/>
        <v>0.4580152671755725</v>
      </c>
      <c r="S49" s="19">
        <f t="shared" si="4"/>
        <v>0.03816793893129771</v>
      </c>
      <c r="T49" s="14">
        <f t="shared" si="5"/>
        <v>0.6870229007633588</v>
      </c>
      <c r="U49" s="14">
        <f t="shared" si="6"/>
        <v>0.03053435114503817</v>
      </c>
      <c r="V49" s="14">
        <f>12/M49</f>
        <v>0.916030534351145</v>
      </c>
      <c r="W49" s="14">
        <f>0.5*I49/M49</f>
        <v>0.022900763358778626</v>
      </c>
      <c r="Z49" s="20"/>
    </row>
    <row r="50" spans="1:26" ht="12">
      <c r="A50" s="34" t="s">
        <v>226</v>
      </c>
      <c r="B50" s="35"/>
      <c r="C50" s="7">
        <v>3</v>
      </c>
      <c r="M50" s="7">
        <v>7.5</v>
      </c>
      <c r="N50" s="14">
        <v>0</v>
      </c>
      <c r="O50" s="18">
        <f t="shared" si="0"/>
        <v>0</v>
      </c>
      <c r="P50" s="14">
        <f t="shared" si="1"/>
        <v>0.4</v>
      </c>
      <c r="Q50" s="19">
        <f t="shared" si="2"/>
        <v>0</v>
      </c>
      <c r="R50" s="14">
        <f t="shared" si="3"/>
        <v>0.8</v>
      </c>
      <c r="S50" s="19">
        <f t="shared" si="4"/>
        <v>0</v>
      </c>
      <c r="Z50" s="20"/>
    </row>
    <row r="51" ht="12">
      <c r="Z51" s="20"/>
    </row>
    <row r="52" spans="2:26" ht="12">
      <c r="B52" s="2" t="s">
        <v>248</v>
      </c>
      <c r="C52" s="7">
        <v>1</v>
      </c>
      <c r="E52" s="7">
        <v>0.5</v>
      </c>
      <c r="F52" s="7">
        <v>0.6</v>
      </c>
      <c r="G52" s="7">
        <v>0.6</v>
      </c>
      <c r="M52" s="7">
        <v>7.4</v>
      </c>
      <c r="N52" s="14">
        <v>0</v>
      </c>
      <c r="O52" s="18">
        <f t="shared" si="0"/>
        <v>0.03378378378378378</v>
      </c>
      <c r="P52" s="14">
        <f t="shared" si="1"/>
        <v>0.4054054054054054</v>
      </c>
      <c r="Q52" s="19">
        <f t="shared" si="2"/>
        <v>0.040540540540540536</v>
      </c>
      <c r="R52" s="14">
        <f t="shared" si="3"/>
        <v>0.8108108108108107</v>
      </c>
      <c r="S52" s="19">
        <f t="shared" si="4"/>
        <v>0.040540540540540536</v>
      </c>
      <c r="Z52" s="20"/>
    </row>
    <row r="53" spans="1:26" ht="12">
      <c r="A53" s="34" t="s">
        <v>227</v>
      </c>
      <c r="B53" s="35"/>
      <c r="C53" s="7">
        <v>2</v>
      </c>
      <c r="E53" s="7">
        <v>0.45</v>
      </c>
      <c r="F53" s="7">
        <v>0.8</v>
      </c>
      <c r="G53" s="7">
        <v>0.7</v>
      </c>
      <c r="H53" s="7">
        <v>0.5</v>
      </c>
      <c r="M53" s="7">
        <v>11.2</v>
      </c>
      <c r="N53" s="14">
        <v>0</v>
      </c>
      <c r="O53" s="18">
        <f t="shared" si="0"/>
        <v>0.020089285714285716</v>
      </c>
      <c r="P53" s="14">
        <f t="shared" si="1"/>
        <v>0.26785714285714285</v>
      </c>
      <c r="Q53" s="19">
        <f t="shared" si="2"/>
        <v>0.03571428571428572</v>
      </c>
      <c r="R53" s="14">
        <f t="shared" si="3"/>
        <v>0.5357142857142857</v>
      </c>
      <c r="S53" s="19">
        <f t="shared" si="4"/>
        <v>0.03125</v>
      </c>
      <c r="T53" s="14">
        <f t="shared" si="5"/>
        <v>0.8035714285714286</v>
      </c>
      <c r="U53" s="14">
        <f t="shared" si="6"/>
        <v>0.022321428571428572</v>
      </c>
      <c r="Z53" s="20"/>
    </row>
    <row r="54" spans="1:26" ht="12">
      <c r="A54" s="34" t="s">
        <v>228</v>
      </c>
      <c r="B54" s="35"/>
      <c r="C54" s="7">
        <v>3</v>
      </c>
      <c r="E54" s="7">
        <v>0.5</v>
      </c>
      <c r="F54" s="7">
        <v>1.1</v>
      </c>
      <c r="G54" s="7">
        <v>1.1</v>
      </c>
      <c r="H54" s="7">
        <v>1</v>
      </c>
      <c r="I54" s="7">
        <v>0.7</v>
      </c>
      <c r="J54" s="7">
        <v>0.5</v>
      </c>
      <c r="M54" s="7">
        <v>16.8</v>
      </c>
      <c r="N54" s="14">
        <v>0</v>
      </c>
      <c r="O54" s="18">
        <f t="shared" si="0"/>
        <v>0.01488095238095238</v>
      </c>
      <c r="P54" s="14">
        <f t="shared" si="1"/>
        <v>0.17857142857142858</v>
      </c>
      <c r="Q54" s="19">
        <f t="shared" si="2"/>
        <v>0.03273809523809524</v>
      </c>
      <c r="R54" s="14">
        <f t="shared" si="3"/>
        <v>0.35714285714285715</v>
      </c>
      <c r="S54" s="19">
        <f t="shared" si="4"/>
        <v>0.03273809523809524</v>
      </c>
      <c r="T54" s="14">
        <f t="shared" si="5"/>
        <v>0.5357142857142857</v>
      </c>
      <c r="U54" s="14">
        <f t="shared" si="6"/>
        <v>0.02976190476190476</v>
      </c>
      <c r="V54" s="14">
        <f>12/M54</f>
        <v>0.7142857142857143</v>
      </c>
      <c r="W54" s="14">
        <f>0.5*I54/M54</f>
        <v>0.020833333333333332</v>
      </c>
      <c r="X54" s="14">
        <f>15/M54</f>
        <v>0.8928571428571428</v>
      </c>
      <c r="Y54" s="14">
        <f>0.5*J54/M54</f>
        <v>0.01488095238095238</v>
      </c>
      <c r="Z54" s="20"/>
    </row>
    <row r="55" ht="12">
      <c r="Z55" s="20"/>
    </row>
    <row r="56" spans="2:26" ht="12">
      <c r="B56" s="2" t="s">
        <v>299</v>
      </c>
      <c r="C56" s="7">
        <v>1</v>
      </c>
      <c r="E56" s="7">
        <v>0.6</v>
      </c>
      <c r="F56" s="7">
        <v>0.8</v>
      </c>
      <c r="G56" s="7">
        <v>0.6</v>
      </c>
      <c r="M56" s="7">
        <v>8.1</v>
      </c>
      <c r="N56" s="14">
        <v>0</v>
      </c>
      <c r="O56" s="18">
        <f t="shared" si="0"/>
        <v>0.037037037037037035</v>
      </c>
      <c r="P56" s="14">
        <f t="shared" si="1"/>
        <v>0.3703703703703704</v>
      </c>
      <c r="Q56" s="19">
        <f t="shared" si="2"/>
        <v>0.04938271604938272</v>
      </c>
      <c r="R56" s="14">
        <f t="shared" si="3"/>
        <v>0.7407407407407408</v>
      </c>
      <c r="S56" s="19">
        <f t="shared" si="4"/>
        <v>0.037037037037037035</v>
      </c>
      <c r="Z56" s="20"/>
    </row>
    <row r="57" spans="1:26" ht="12">
      <c r="A57" s="34" t="s">
        <v>229</v>
      </c>
      <c r="B57" s="35"/>
      <c r="C57" s="7">
        <v>2</v>
      </c>
      <c r="E57" s="7">
        <v>0.7</v>
      </c>
      <c r="F57" s="7">
        <v>0.9</v>
      </c>
      <c r="G57" s="7">
        <v>1</v>
      </c>
      <c r="H57" s="7">
        <v>0.08</v>
      </c>
      <c r="I57" s="7">
        <v>0.8</v>
      </c>
      <c r="J57" s="7">
        <v>0.4</v>
      </c>
      <c r="M57" s="7">
        <v>16.2</v>
      </c>
      <c r="N57" s="14">
        <v>0</v>
      </c>
      <c r="O57" s="18">
        <f t="shared" si="0"/>
        <v>0.021604938271604937</v>
      </c>
      <c r="P57" s="14">
        <f t="shared" si="1"/>
        <v>0.1851851851851852</v>
      </c>
      <c r="Q57" s="19">
        <f t="shared" si="2"/>
        <v>0.02777777777777778</v>
      </c>
      <c r="R57" s="14">
        <f t="shared" si="3"/>
        <v>0.3703703703703704</v>
      </c>
      <c r="S57" s="19">
        <f t="shared" si="4"/>
        <v>0.0308641975308642</v>
      </c>
      <c r="T57" s="14">
        <f t="shared" si="5"/>
        <v>0.5555555555555556</v>
      </c>
      <c r="U57" s="14">
        <f t="shared" si="6"/>
        <v>0.0024691358024691358</v>
      </c>
      <c r="V57" s="14">
        <f>12/M57</f>
        <v>0.7407407407407408</v>
      </c>
      <c r="W57" s="14">
        <f>0.5*I57/M57</f>
        <v>0.02469135802469136</v>
      </c>
      <c r="X57" s="14">
        <f>15/M57</f>
        <v>0.9259259259259259</v>
      </c>
      <c r="Y57" s="14">
        <f>0.5*J57/M57</f>
        <v>0.01234567901234568</v>
      </c>
      <c r="Z57" s="20"/>
    </row>
    <row r="58" spans="1:26" ht="12">
      <c r="A58" s="34" t="s">
        <v>230</v>
      </c>
      <c r="B58" s="35"/>
      <c r="Z58" s="20"/>
    </row>
    <row r="59" ht="12">
      <c r="Z59" s="20"/>
    </row>
    <row r="60" spans="2:26" ht="12">
      <c r="B60" s="2" t="s">
        <v>300</v>
      </c>
      <c r="C60" s="7">
        <v>1</v>
      </c>
      <c r="E60" s="7">
        <v>0.3</v>
      </c>
      <c r="F60" s="7">
        <v>0.52</v>
      </c>
      <c r="G60" s="7">
        <v>0.5</v>
      </c>
      <c r="M60" s="7">
        <v>3.5</v>
      </c>
      <c r="N60" s="14">
        <v>0</v>
      </c>
      <c r="O60" s="18">
        <f t="shared" si="0"/>
        <v>0.04285714285714286</v>
      </c>
      <c r="P60" s="14">
        <f t="shared" si="1"/>
        <v>0.8571428571428571</v>
      </c>
      <c r="Q60" s="19">
        <f t="shared" si="2"/>
        <v>0.07428571428571429</v>
      </c>
      <c r="Z60" s="20"/>
    </row>
    <row r="61" spans="1:26" ht="12">
      <c r="A61" s="34" t="s">
        <v>229</v>
      </c>
      <c r="B61" s="35"/>
      <c r="C61" s="7">
        <v>2</v>
      </c>
      <c r="E61" s="7">
        <v>0.6</v>
      </c>
      <c r="F61" s="7">
        <v>0.68</v>
      </c>
      <c r="G61" s="7">
        <v>0.65</v>
      </c>
      <c r="H61" s="7">
        <v>0.6</v>
      </c>
      <c r="I61" s="7">
        <v>0.5</v>
      </c>
      <c r="J61" s="7">
        <v>0.3</v>
      </c>
      <c r="M61" s="7">
        <v>15.25</v>
      </c>
      <c r="N61" s="14">
        <v>0</v>
      </c>
      <c r="O61" s="18">
        <f t="shared" si="0"/>
        <v>0.019672131147540982</v>
      </c>
      <c r="P61" s="14">
        <f t="shared" si="1"/>
        <v>0.19672131147540983</v>
      </c>
      <c r="Q61" s="19">
        <f t="shared" si="2"/>
        <v>0.022295081967213116</v>
      </c>
      <c r="R61" s="14">
        <f t="shared" si="3"/>
        <v>0.39344262295081966</v>
      </c>
      <c r="S61" s="19">
        <f t="shared" si="4"/>
        <v>0.021311475409836068</v>
      </c>
      <c r="T61" s="14">
        <f t="shared" si="5"/>
        <v>0.5901639344262295</v>
      </c>
      <c r="U61" s="14">
        <f t="shared" si="6"/>
        <v>0.019672131147540982</v>
      </c>
      <c r="V61" s="14">
        <f>12/M61</f>
        <v>0.7868852459016393</v>
      </c>
      <c r="W61" s="14">
        <f>0.5*I61/M61</f>
        <v>0.01639344262295082</v>
      </c>
      <c r="X61" s="14">
        <f>15/M61</f>
        <v>0.9836065573770492</v>
      </c>
      <c r="Y61" s="14">
        <f>0.5*J61/M61</f>
        <v>0.009836065573770491</v>
      </c>
      <c r="Z61" s="20"/>
    </row>
    <row r="62" spans="1:26" ht="12">
      <c r="A62" s="34" t="s">
        <v>228</v>
      </c>
      <c r="B62" s="35"/>
      <c r="Z62" s="20"/>
    </row>
    <row r="63" ht="12">
      <c r="Z63" s="20"/>
    </row>
    <row r="64" spans="2:26" ht="12">
      <c r="B64" s="2" t="s">
        <v>240</v>
      </c>
      <c r="C64" s="7">
        <v>1</v>
      </c>
      <c r="E64" s="7">
        <v>0.7</v>
      </c>
      <c r="F64" s="7">
        <v>0.9</v>
      </c>
      <c r="G64" s="7">
        <v>1</v>
      </c>
      <c r="H64" s="7">
        <v>0.3</v>
      </c>
      <c r="M64" s="7">
        <v>9.3</v>
      </c>
      <c r="N64" s="14">
        <v>0</v>
      </c>
      <c r="O64" s="18">
        <f t="shared" si="0"/>
        <v>0.03763440860215053</v>
      </c>
      <c r="P64" s="14">
        <f t="shared" si="1"/>
        <v>0.3225806451612903</v>
      </c>
      <c r="Q64" s="19">
        <f t="shared" si="2"/>
        <v>0.04838709677419355</v>
      </c>
      <c r="R64" s="14">
        <f t="shared" si="3"/>
        <v>0.6451612903225806</v>
      </c>
      <c r="S64" s="19">
        <f t="shared" si="4"/>
        <v>0.05376344086021505</v>
      </c>
      <c r="T64" s="14">
        <f t="shared" si="5"/>
        <v>0.9677419354838709</v>
      </c>
      <c r="U64" s="14">
        <f t="shared" si="6"/>
        <v>0.016129032258064516</v>
      </c>
      <c r="Z64" s="20"/>
    </row>
    <row r="65" spans="1:27" ht="12">
      <c r="A65" s="34" t="s">
        <v>161</v>
      </c>
      <c r="B65" s="35"/>
      <c r="C65" s="7">
        <v>2</v>
      </c>
      <c r="E65" s="7">
        <v>1.2</v>
      </c>
      <c r="F65" s="7">
        <v>1.3</v>
      </c>
      <c r="G65" s="7">
        <v>1.9</v>
      </c>
      <c r="H65" s="7">
        <v>1.4</v>
      </c>
      <c r="I65" s="7">
        <v>1.1</v>
      </c>
      <c r="J65" s="7">
        <v>1.5</v>
      </c>
      <c r="K65" s="7">
        <v>0.4</v>
      </c>
      <c r="M65" s="7">
        <v>19.8</v>
      </c>
      <c r="N65" s="14">
        <v>0</v>
      </c>
      <c r="O65" s="18">
        <f t="shared" si="0"/>
        <v>0.0303030303030303</v>
      </c>
      <c r="P65" s="14">
        <f t="shared" si="1"/>
        <v>0.15151515151515152</v>
      </c>
      <c r="Q65" s="19">
        <f t="shared" si="2"/>
        <v>0.03282828282828283</v>
      </c>
      <c r="R65" s="14">
        <f t="shared" si="3"/>
        <v>0.30303030303030304</v>
      </c>
      <c r="S65" s="19">
        <f t="shared" si="4"/>
        <v>0.047979797979797977</v>
      </c>
      <c r="T65" s="14">
        <f t="shared" si="5"/>
        <v>0.45454545454545453</v>
      </c>
      <c r="U65" s="14">
        <f t="shared" si="6"/>
        <v>0.03535353535353535</v>
      </c>
      <c r="V65" s="14">
        <f>12/M65</f>
        <v>0.6060606060606061</v>
      </c>
      <c r="W65" s="14">
        <f>0.5*I65/M65</f>
        <v>0.02777777777777778</v>
      </c>
      <c r="X65" s="14">
        <f>15/M65</f>
        <v>0.7575757575757576</v>
      </c>
      <c r="Y65" s="14">
        <f>0.5*J65/M65</f>
        <v>0.03787878787878788</v>
      </c>
      <c r="Z65" s="20">
        <f>18/M65</f>
        <v>0.9090909090909091</v>
      </c>
      <c r="AA65" s="14">
        <f>0.5*K65/M65</f>
        <v>0.010101010101010102</v>
      </c>
    </row>
    <row r="66" spans="1:27" ht="12">
      <c r="A66" s="34" t="s">
        <v>231</v>
      </c>
      <c r="B66" s="35"/>
      <c r="C66" s="7">
        <v>3</v>
      </c>
      <c r="M66" s="7">
        <v>18</v>
      </c>
      <c r="N66" s="14">
        <v>0</v>
      </c>
      <c r="O66" s="18">
        <f t="shared" si="0"/>
        <v>0</v>
      </c>
      <c r="P66" s="14">
        <f t="shared" si="1"/>
        <v>0.16666666666666666</v>
      </c>
      <c r="Q66" s="19">
        <f t="shared" si="2"/>
        <v>0</v>
      </c>
      <c r="R66" s="14">
        <f t="shared" si="3"/>
        <v>0.3333333333333333</v>
      </c>
      <c r="S66" s="19">
        <f t="shared" si="4"/>
        <v>0</v>
      </c>
      <c r="T66" s="14">
        <f t="shared" si="5"/>
        <v>0.5</v>
      </c>
      <c r="U66" s="14">
        <f t="shared" si="6"/>
        <v>0</v>
      </c>
      <c r="V66" s="14">
        <f>12/M66</f>
        <v>0.6666666666666666</v>
      </c>
      <c r="W66" s="14">
        <f>0.5*I66/M66</f>
        <v>0</v>
      </c>
      <c r="X66" s="14">
        <f>15/M66</f>
        <v>0.8333333333333334</v>
      </c>
      <c r="Y66" s="14">
        <f>0.5*J66/M66</f>
        <v>0</v>
      </c>
      <c r="Z66" s="20">
        <f>18/M66</f>
        <v>1</v>
      </c>
      <c r="AA66" s="14">
        <f>0.5*K66/M66</f>
        <v>0</v>
      </c>
    </row>
    <row r="67" ht="12">
      <c r="Z67" s="20"/>
    </row>
    <row r="68" spans="2:26" ht="12">
      <c r="B68" s="2" t="s">
        <v>289</v>
      </c>
      <c r="C68" s="7">
        <v>1</v>
      </c>
      <c r="E68" s="7">
        <v>0.5</v>
      </c>
      <c r="F68" s="7">
        <v>0.6</v>
      </c>
      <c r="G68" s="7">
        <v>0.4</v>
      </c>
      <c r="M68" s="7">
        <v>7.1</v>
      </c>
      <c r="N68" s="14">
        <v>0</v>
      </c>
      <c r="O68" s="18">
        <f aca="true" t="shared" si="7" ref="O68:O82">0.5*E68/M68</f>
        <v>0.035211267605633804</v>
      </c>
      <c r="P68" s="14">
        <f aca="true" t="shared" si="8" ref="P68:P83">3/M68</f>
        <v>0.4225352112676057</v>
      </c>
      <c r="Q68" s="19">
        <f aca="true" t="shared" si="9" ref="Q68:Q83">0.5*F68/M68</f>
        <v>0.04225352112676056</v>
      </c>
      <c r="R68" s="14">
        <f aca="true" t="shared" si="10" ref="R68:R83">6/M68</f>
        <v>0.8450704225352114</v>
      </c>
      <c r="S68" s="19">
        <f aca="true" t="shared" si="11" ref="S68:S83">0.5*G68/M68</f>
        <v>0.028169014084507046</v>
      </c>
      <c r="Z68" s="20"/>
    </row>
    <row r="69" spans="1:26" ht="12">
      <c r="A69" s="34" t="s">
        <v>163</v>
      </c>
      <c r="B69" s="35"/>
      <c r="C69" s="7">
        <v>2</v>
      </c>
      <c r="E69" s="7">
        <v>0.55</v>
      </c>
      <c r="F69" s="7">
        <v>0.7</v>
      </c>
      <c r="G69" s="7">
        <v>0.7</v>
      </c>
      <c r="H69" s="7">
        <v>0.4</v>
      </c>
      <c r="M69" s="7">
        <v>11</v>
      </c>
      <c r="N69" s="14">
        <v>0</v>
      </c>
      <c r="O69" s="18">
        <f t="shared" si="7"/>
        <v>0.025</v>
      </c>
      <c r="P69" s="14">
        <f t="shared" si="8"/>
        <v>0.2727272727272727</v>
      </c>
      <c r="Q69" s="19">
        <f t="shared" si="9"/>
        <v>0.031818181818181815</v>
      </c>
      <c r="R69" s="14">
        <f t="shared" si="10"/>
        <v>0.5454545454545454</v>
      </c>
      <c r="S69" s="19">
        <f t="shared" si="11"/>
        <v>0.031818181818181815</v>
      </c>
      <c r="T69" s="14">
        <f aca="true" t="shared" si="12" ref="T69:T82">9/M69</f>
        <v>0.8181818181818182</v>
      </c>
      <c r="U69" s="14">
        <f aca="true" t="shared" si="13" ref="U69:U82">0.5*H69/M69</f>
        <v>0.018181818181818184</v>
      </c>
      <c r="Z69" s="20"/>
    </row>
    <row r="70" spans="1:26" ht="12">
      <c r="A70" s="34" t="s">
        <v>232</v>
      </c>
      <c r="B70" s="35"/>
      <c r="C70" s="7">
        <v>3</v>
      </c>
      <c r="M70" s="7">
        <v>10.1</v>
      </c>
      <c r="N70" s="14">
        <v>0</v>
      </c>
      <c r="O70" s="18">
        <f t="shared" si="7"/>
        <v>0</v>
      </c>
      <c r="P70" s="14">
        <f t="shared" si="8"/>
        <v>0.297029702970297</v>
      </c>
      <c r="Q70" s="19">
        <f t="shared" si="9"/>
        <v>0</v>
      </c>
      <c r="R70" s="14">
        <f t="shared" si="10"/>
        <v>0.594059405940594</v>
      </c>
      <c r="S70" s="19">
        <f t="shared" si="11"/>
        <v>0</v>
      </c>
      <c r="T70" s="14">
        <f t="shared" si="12"/>
        <v>0.8910891089108911</v>
      </c>
      <c r="U70" s="14">
        <f t="shared" si="13"/>
        <v>0</v>
      </c>
      <c r="Z70" s="20"/>
    </row>
    <row r="71" ht="12">
      <c r="Z71" s="20"/>
    </row>
    <row r="72" spans="2:26" ht="12">
      <c r="B72" s="2" t="s">
        <v>290</v>
      </c>
      <c r="C72" s="7">
        <v>1</v>
      </c>
      <c r="E72" s="7">
        <v>0.3</v>
      </c>
      <c r="F72" s="7">
        <v>0.35</v>
      </c>
      <c r="G72" s="7">
        <v>0.25</v>
      </c>
      <c r="M72" s="7">
        <v>5.5</v>
      </c>
      <c r="N72" s="14">
        <v>0</v>
      </c>
      <c r="O72" s="18">
        <f t="shared" si="7"/>
        <v>0.02727272727272727</v>
      </c>
      <c r="P72" s="14">
        <f t="shared" si="8"/>
        <v>0.5454545454545454</v>
      </c>
      <c r="Q72" s="19">
        <f t="shared" si="9"/>
        <v>0.031818181818181815</v>
      </c>
      <c r="Z72" s="20"/>
    </row>
    <row r="73" spans="1:26" ht="12">
      <c r="A73" s="34" t="s">
        <v>216</v>
      </c>
      <c r="B73" s="35"/>
      <c r="C73" s="7">
        <v>2</v>
      </c>
      <c r="E73" s="7">
        <v>0.4</v>
      </c>
      <c r="F73" s="7">
        <v>0.4</v>
      </c>
      <c r="G73" s="7">
        <v>0.35</v>
      </c>
      <c r="M73" s="7">
        <v>9.2</v>
      </c>
      <c r="N73" s="14">
        <v>0</v>
      </c>
      <c r="O73" s="18">
        <f t="shared" si="7"/>
        <v>0.02173913043478261</v>
      </c>
      <c r="P73" s="14">
        <f t="shared" si="8"/>
        <v>0.32608695652173914</v>
      </c>
      <c r="Q73" s="19">
        <f t="shared" si="9"/>
        <v>0.02173913043478261</v>
      </c>
      <c r="R73" s="14">
        <f t="shared" si="10"/>
        <v>0.6521739130434783</v>
      </c>
      <c r="S73" s="19">
        <f t="shared" si="11"/>
        <v>0.019021739130434784</v>
      </c>
      <c r="T73" s="14">
        <f t="shared" si="12"/>
        <v>0.9782608695652175</v>
      </c>
      <c r="U73" s="14">
        <f t="shared" si="13"/>
        <v>0</v>
      </c>
      <c r="Z73" s="20"/>
    </row>
    <row r="74" spans="1:26" ht="12">
      <c r="A74" s="34" t="s">
        <v>233</v>
      </c>
      <c r="B74" s="35"/>
      <c r="C74" s="7">
        <v>3</v>
      </c>
      <c r="M74" s="7">
        <v>11.2</v>
      </c>
      <c r="N74" s="14">
        <v>0</v>
      </c>
      <c r="O74" s="18">
        <f t="shared" si="7"/>
        <v>0</v>
      </c>
      <c r="P74" s="14">
        <f t="shared" si="8"/>
        <v>0.26785714285714285</v>
      </c>
      <c r="Q74" s="19">
        <f t="shared" si="9"/>
        <v>0</v>
      </c>
      <c r="R74" s="14">
        <f t="shared" si="10"/>
        <v>0.5357142857142857</v>
      </c>
      <c r="S74" s="19">
        <f t="shared" si="11"/>
        <v>0</v>
      </c>
      <c r="T74" s="14">
        <f t="shared" si="12"/>
        <v>0.8035714285714286</v>
      </c>
      <c r="U74" s="14">
        <f t="shared" si="13"/>
        <v>0</v>
      </c>
      <c r="Z74" s="20"/>
    </row>
    <row r="75" ht="12">
      <c r="Z75" s="20"/>
    </row>
    <row r="76" spans="2:26" ht="12">
      <c r="B76" s="2" t="s">
        <v>301</v>
      </c>
      <c r="C76" s="7">
        <v>1</v>
      </c>
      <c r="E76" s="7">
        <v>0.5</v>
      </c>
      <c r="F76" s="7">
        <v>0.65</v>
      </c>
      <c r="G76" s="7">
        <v>0.6</v>
      </c>
      <c r="H76" s="7">
        <v>0.45</v>
      </c>
      <c r="M76" s="7">
        <v>10.5</v>
      </c>
      <c r="N76" s="14">
        <v>0</v>
      </c>
      <c r="O76" s="18">
        <f t="shared" si="7"/>
        <v>0.023809523809523808</v>
      </c>
      <c r="P76" s="14">
        <f t="shared" si="8"/>
        <v>0.2857142857142857</v>
      </c>
      <c r="Q76" s="19">
        <f t="shared" si="9"/>
        <v>0.030952380952380953</v>
      </c>
      <c r="R76" s="14">
        <f t="shared" si="10"/>
        <v>0.5714285714285714</v>
      </c>
      <c r="S76" s="19">
        <f t="shared" si="11"/>
        <v>0.02857142857142857</v>
      </c>
      <c r="T76" s="14">
        <f t="shared" si="12"/>
        <v>0.8571428571428571</v>
      </c>
      <c r="U76" s="14">
        <f t="shared" si="13"/>
        <v>0.02142857142857143</v>
      </c>
      <c r="Z76" s="20"/>
    </row>
    <row r="77" spans="1:26" ht="12">
      <c r="A77" s="34" t="s">
        <v>157</v>
      </c>
      <c r="B77" s="35"/>
      <c r="C77" s="7">
        <v>2</v>
      </c>
      <c r="E77" s="7">
        <v>0.5</v>
      </c>
      <c r="F77" s="7">
        <v>0.8</v>
      </c>
      <c r="G77" s="7">
        <v>0.85</v>
      </c>
      <c r="H77" s="7">
        <v>0.7</v>
      </c>
      <c r="I77" s="7">
        <v>0.4</v>
      </c>
      <c r="M77" s="7">
        <v>14.2</v>
      </c>
      <c r="N77" s="14">
        <v>0</v>
      </c>
      <c r="O77" s="18">
        <f t="shared" si="7"/>
        <v>0.017605633802816902</v>
      </c>
      <c r="P77" s="14">
        <f t="shared" si="8"/>
        <v>0.21126760563380284</v>
      </c>
      <c r="Q77" s="19">
        <f t="shared" si="9"/>
        <v>0.028169014084507046</v>
      </c>
      <c r="R77" s="14">
        <f t="shared" si="10"/>
        <v>0.4225352112676057</v>
      </c>
      <c r="S77" s="19">
        <f t="shared" si="11"/>
        <v>0.029929577464788734</v>
      </c>
      <c r="T77" s="14">
        <f t="shared" si="12"/>
        <v>0.6338028169014085</v>
      </c>
      <c r="U77" s="14">
        <f t="shared" si="13"/>
        <v>0.02464788732394366</v>
      </c>
      <c r="V77" s="14">
        <f>12/M77</f>
        <v>0.8450704225352114</v>
      </c>
      <c r="W77" s="14">
        <f>0.5*I77/M77</f>
        <v>0.014084507042253523</v>
      </c>
      <c r="Z77" s="20"/>
    </row>
    <row r="78" spans="1:26" ht="12">
      <c r="A78" s="34" t="s">
        <v>234</v>
      </c>
      <c r="B78" s="35"/>
      <c r="Z78" s="20"/>
    </row>
    <row r="79" ht="12">
      <c r="Z79" s="20"/>
    </row>
    <row r="80" spans="2:26" ht="12">
      <c r="B80" s="2" t="s">
        <v>249</v>
      </c>
      <c r="C80" s="7">
        <v>1</v>
      </c>
      <c r="E80" s="7">
        <v>0.5</v>
      </c>
      <c r="F80" s="7">
        <v>0.55</v>
      </c>
      <c r="G80" s="7">
        <v>0.45</v>
      </c>
      <c r="M80" s="7">
        <v>7.8</v>
      </c>
      <c r="N80" s="14">
        <v>0</v>
      </c>
      <c r="O80" s="18">
        <f t="shared" si="7"/>
        <v>0.032051282051282055</v>
      </c>
      <c r="P80" s="14">
        <f t="shared" si="8"/>
        <v>0.38461538461538464</v>
      </c>
      <c r="Q80" s="19">
        <f t="shared" si="9"/>
        <v>0.03525641025641026</v>
      </c>
      <c r="R80" s="14">
        <f t="shared" si="10"/>
        <v>0.7692307692307693</v>
      </c>
      <c r="S80" s="19">
        <f t="shared" si="11"/>
        <v>0.028846153846153848</v>
      </c>
      <c r="Z80" s="20"/>
    </row>
    <row r="81" spans="1:26" ht="12">
      <c r="A81" s="34" t="s">
        <v>165</v>
      </c>
      <c r="B81" s="35"/>
      <c r="C81" s="7">
        <v>2</v>
      </c>
      <c r="E81" s="7">
        <v>0.6</v>
      </c>
      <c r="F81" s="7">
        <v>0.7</v>
      </c>
      <c r="G81" s="7">
        <v>0.6</v>
      </c>
      <c r="H81" s="7">
        <v>0.5</v>
      </c>
      <c r="M81" s="7">
        <v>11.8</v>
      </c>
      <c r="N81" s="14">
        <v>0</v>
      </c>
      <c r="O81" s="18">
        <f t="shared" si="7"/>
        <v>0.02542372881355932</v>
      </c>
      <c r="P81" s="14">
        <f t="shared" si="8"/>
        <v>0.2542372881355932</v>
      </c>
      <c r="Q81" s="19">
        <f t="shared" si="9"/>
        <v>0.02966101694915254</v>
      </c>
      <c r="R81" s="14">
        <f t="shared" si="10"/>
        <v>0.5084745762711864</v>
      </c>
      <c r="S81" s="19">
        <f t="shared" si="11"/>
        <v>0.02542372881355932</v>
      </c>
      <c r="T81" s="14">
        <f t="shared" si="12"/>
        <v>0.7627118644067796</v>
      </c>
      <c r="U81" s="14">
        <f t="shared" si="13"/>
        <v>0.0211864406779661</v>
      </c>
      <c r="Z81" s="20"/>
    </row>
    <row r="82" spans="1:26" ht="12">
      <c r="A82" s="34" t="s">
        <v>235</v>
      </c>
      <c r="B82" s="35"/>
      <c r="C82" s="7">
        <v>3</v>
      </c>
      <c r="E82" s="7">
        <v>0.6</v>
      </c>
      <c r="F82" s="7">
        <v>0.8</v>
      </c>
      <c r="G82" s="7">
        <v>1</v>
      </c>
      <c r="H82" s="7">
        <v>0.7</v>
      </c>
      <c r="I82" s="7">
        <v>0.6</v>
      </c>
      <c r="J82" s="7">
        <v>0.4</v>
      </c>
      <c r="M82" s="7">
        <v>17.4</v>
      </c>
      <c r="N82" s="14">
        <v>0</v>
      </c>
      <c r="O82" s="18">
        <f t="shared" si="7"/>
        <v>0.017241379310344827</v>
      </c>
      <c r="P82" s="14">
        <f t="shared" si="8"/>
        <v>0.1724137931034483</v>
      </c>
      <c r="Q82" s="19">
        <f t="shared" si="9"/>
        <v>0.02298850574712644</v>
      </c>
      <c r="R82" s="14">
        <f t="shared" si="10"/>
        <v>0.3448275862068966</v>
      </c>
      <c r="S82" s="19">
        <f t="shared" si="11"/>
        <v>0.02873563218390805</v>
      </c>
      <c r="T82" s="14">
        <f t="shared" si="12"/>
        <v>0.5172413793103449</v>
      </c>
      <c r="U82" s="14">
        <f t="shared" si="13"/>
        <v>0.020114942528735632</v>
      </c>
      <c r="V82" s="14">
        <f>12/M82</f>
        <v>0.6896551724137931</v>
      </c>
      <c r="W82" s="14">
        <f>0.5*I82/M82</f>
        <v>0.017241379310344827</v>
      </c>
      <c r="X82" s="14">
        <f>15/M82</f>
        <v>0.8620689655172414</v>
      </c>
      <c r="Y82" s="14">
        <f>0.5*J82/M82</f>
        <v>0.01149425287356322</v>
      </c>
      <c r="Z82" s="20"/>
    </row>
    <row r="83" spans="3:26" ht="12">
      <c r="C83" s="7">
        <v>4</v>
      </c>
      <c r="M83" s="7">
        <v>7.7</v>
      </c>
      <c r="N83" s="14">
        <v>0</v>
      </c>
      <c r="P83" s="14">
        <f t="shared" si="8"/>
        <v>0.38961038961038963</v>
      </c>
      <c r="Q83" s="19">
        <f t="shared" si="9"/>
        <v>0</v>
      </c>
      <c r="R83" s="14">
        <f t="shared" si="10"/>
        <v>0.7792207792207793</v>
      </c>
      <c r="S83" s="19">
        <f t="shared" si="11"/>
        <v>0</v>
      </c>
      <c r="Z83" s="20"/>
    </row>
    <row r="86" ht="12">
      <c r="A86" s="25"/>
    </row>
    <row r="128" ht="12">
      <c r="A128" s="25"/>
    </row>
    <row r="138" ht="12">
      <c r="A138" s="25"/>
    </row>
    <row r="179" ht="12">
      <c r="A179" s="25"/>
    </row>
  </sheetData>
  <mergeCells count="40">
    <mergeCell ref="A81:B81"/>
    <mergeCell ref="A82:B82"/>
    <mergeCell ref="A73:B73"/>
    <mergeCell ref="A74:B74"/>
    <mergeCell ref="A77:B77"/>
    <mergeCell ref="A78:B78"/>
    <mergeCell ref="A65:B65"/>
    <mergeCell ref="A66:B66"/>
    <mergeCell ref="A69:B69"/>
    <mergeCell ref="A70:B70"/>
    <mergeCell ref="A57:B57"/>
    <mergeCell ref="A58:B58"/>
    <mergeCell ref="A61:B61"/>
    <mergeCell ref="A62:B62"/>
    <mergeCell ref="A49:B49"/>
    <mergeCell ref="A50:B50"/>
    <mergeCell ref="A53:B53"/>
    <mergeCell ref="A54:B54"/>
    <mergeCell ref="A45:B45"/>
    <mergeCell ref="A46:B46"/>
    <mergeCell ref="A9:B9"/>
    <mergeCell ref="A8:B8"/>
    <mergeCell ref="A36:B36"/>
    <mergeCell ref="A37:B37"/>
    <mergeCell ref="A40:B40"/>
    <mergeCell ref="A41:B41"/>
    <mergeCell ref="A28:B28"/>
    <mergeCell ref="A29:B29"/>
    <mergeCell ref="A16:B16"/>
    <mergeCell ref="A17:B17"/>
    <mergeCell ref="A32:B32"/>
    <mergeCell ref="A33:B33"/>
    <mergeCell ref="A20:B20"/>
    <mergeCell ref="A21:B21"/>
    <mergeCell ref="A24:B24"/>
    <mergeCell ref="A25:B25"/>
    <mergeCell ref="A4:B4"/>
    <mergeCell ref="A5:B5"/>
    <mergeCell ref="A12:B12"/>
    <mergeCell ref="A13:B1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C195"/>
  <sheetViews>
    <sheetView workbookViewId="0" topLeftCell="A1">
      <selection activeCell="K16" sqref="K16"/>
    </sheetView>
  </sheetViews>
  <sheetFormatPr defaultColWidth="9.00390625" defaultRowHeight="14.25"/>
  <cols>
    <col min="1" max="1" width="7.50390625" style="1" customWidth="1"/>
    <col min="2" max="2" width="5.375" style="1" customWidth="1"/>
    <col min="3" max="3" width="5.75390625" style="1" customWidth="1"/>
    <col min="4" max="4" width="4.875" style="1" customWidth="1"/>
    <col min="5" max="14" width="5.00390625" style="1" customWidth="1"/>
    <col min="15" max="27" width="4.50390625" style="1" customWidth="1"/>
    <col min="28" max="16384" width="6.50390625" style="1" customWidth="1"/>
  </cols>
  <sheetData>
    <row r="1" spans="1:28" ht="24">
      <c r="A1" s="25" t="s">
        <v>91</v>
      </c>
      <c r="B1" s="26" t="s">
        <v>242</v>
      </c>
      <c r="C1" s="13" t="s">
        <v>89</v>
      </c>
      <c r="D1" s="13" t="s">
        <v>90</v>
      </c>
      <c r="E1" s="1">
        <v>0</v>
      </c>
      <c r="F1" s="1">
        <v>3</v>
      </c>
      <c r="G1" s="1">
        <v>6</v>
      </c>
      <c r="H1" s="1">
        <v>9</v>
      </c>
      <c r="I1" s="1">
        <v>12</v>
      </c>
      <c r="J1" s="1">
        <v>15</v>
      </c>
      <c r="K1" s="1">
        <v>18</v>
      </c>
      <c r="L1" s="1">
        <v>21</v>
      </c>
      <c r="M1" s="2" t="s">
        <v>1</v>
      </c>
      <c r="N1" s="6"/>
      <c r="O1" s="8"/>
      <c r="P1" s="6"/>
      <c r="Q1" s="10"/>
      <c r="R1" s="6"/>
      <c r="S1" s="10"/>
      <c r="T1" s="6"/>
      <c r="U1" s="6"/>
      <c r="V1" s="6"/>
      <c r="W1" s="6"/>
      <c r="X1" s="6"/>
      <c r="Y1" s="6"/>
      <c r="Z1" s="6"/>
      <c r="AA1" s="3"/>
      <c r="AB1" s="3"/>
    </row>
    <row r="2" spans="5:29" ht="12">
      <c r="E2" s="2" t="s">
        <v>8</v>
      </c>
      <c r="F2" s="2" t="s">
        <v>9</v>
      </c>
      <c r="G2" s="2" t="s">
        <v>10</v>
      </c>
      <c r="H2" s="2" t="s">
        <v>11</v>
      </c>
      <c r="I2" s="2" t="s">
        <v>12</v>
      </c>
      <c r="J2" s="2" t="s">
        <v>13</v>
      </c>
      <c r="K2" s="2" t="s">
        <v>14</v>
      </c>
      <c r="L2" s="2" t="s">
        <v>15</v>
      </c>
      <c r="M2" s="2" t="s">
        <v>16</v>
      </c>
      <c r="N2" s="4" t="s">
        <v>17</v>
      </c>
      <c r="O2" s="9" t="s">
        <v>18</v>
      </c>
      <c r="P2" s="4" t="s">
        <v>19</v>
      </c>
      <c r="Q2" s="11" t="s">
        <v>20</v>
      </c>
      <c r="R2" s="4" t="s">
        <v>21</v>
      </c>
      <c r="S2" s="11" t="s">
        <v>22</v>
      </c>
      <c r="T2" s="4" t="s">
        <v>23</v>
      </c>
      <c r="U2" s="9" t="s">
        <v>24</v>
      </c>
      <c r="V2" s="4" t="s">
        <v>25</v>
      </c>
      <c r="W2" s="9" t="s">
        <v>26</v>
      </c>
      <c r="X2" s="4" t="s">
        <v>27</v>
      </c>
      <c r="Y2" s="9" t="s">
        <v>28</v>
      </c>
      <c r="Z2" s="4" t="s">
        <v>29</v>
      </c>
      <c r="AA2" s="9" t="s">
        <v>30</v>
      </c>
      <c r="AB2" s="4" t="s">
        <v>31</v>
      </c>
      <c r="AC2" s="9" t="s">
        <v>32</v>
      </c>
    </row>
    <row r="3" spans="1:21" ht="12">
      <c r="A3" s="2" t="s">
        <v>186</v>
      </c>
      <c r="B3" s="2" t="s">
        <v>243</v>
      </c>
      <c r="C3" s="1">
        <v>1</v>
      </c>
      <c r="E3" s="1">
        <v>0.5</v>
      </c>
      <c r="F3" s="1">
        <v>0.6</v>
      </c>
      <c r="G3" s="1">
        <v>0.7</v>
      </c>
      <c r="H3" s="1">
        <v>0.4</v>
      </c>
      <c r="M3" s="1">
        <v>6.8</v>
      </c>
      <c r="N3" s="1">
        <v>0</v>
      </c>
      <c r="O3" s="1">
        <f>0.5*E3/M3</f>
        <v>0.03676470588235294</v>
      </c>
      <c r="P3" s="1">
        <f>3/M3</f>
        <v>0.4411764705882353</v>
      </c>
      <c r="Q3" s="1">
        <f>0.5*F3/M3</f>
        <v>0.04411764705882353</v>
      </c>
      <c r="R3" s="1">
        <f>6/M3</f>
        <v>0.8823529411764706</v>
      </c>
      <c r="S3" s="1">
        <f>0.5*G3/M3</f>
        <v>0.051470588235294115</v>
      </c>
      <c r="T3" s="1">
        <f>9/M3</f>
        <v>1.3235294117647058</v>
      </c>
      <c r="U3" s="1">
        <f>0.5*H3/M3</f>
        <v>0.029411764705882356</v>
      </c>
    </row>
    <row r="4" spans="3:21" ht="11.25">
      <c r="C4" s="1">
        <v>2</v>
      </c>
      <c r="E4" s="1">
        <v>0.4</v>
      </c>
      <c r="F4" s="1">
        <v>0.7</v>
      </c>
      <c r="G4" s="1">
        <v>0.6</v>
      </c>
      <c r="H4" s="1">
        <v>0.4</v>
      </c>
      <c r="M4" s="1">
        <v>10.5</v>
      </c>
      <c r="N4" s="1">
        <v>0</v>
      </c>
      <c r="O4" s="1">
        <f aca="true" t="shared" si="0" ref="O4:O63">0.5*E4/M4</f>
        <v>0.01904761904761905</v>
      </c>
      <c r="P4" s="1">
        <f aca="true" t="shared" si="1" ref="P4:P63">3/M4</f>
        <v>0.2857142857142857</v>
      </c>
      <c r="Q4" s="1">
        <f aca="true" t="shared" si="2" ref="Q4:Q63">0.5*F4/M4</f>
        <v>0.03333333333333333</v>
      </c>
      <c r="R4" s="1">
        <f aca="true" t="shared" si="3" ref="R4:R63">6/M4</f>
        <v>0.5714285714285714</v>
      </c>
      <c r="S4" s="1">
        <f aca="true" t="shared" si="4" ref="S4:S63">0.5*G4/M4</f>
        <v>0.02857142857142857</v>
      </c>
      <c r="T4" s="1">
        <f aca="true" t="shared" si="5" ref="T4:T63">9/M4</f>
        <v>0.8571428571428571</v>
      </c>
      <c r="U4" s="1">
        <f aca="true" t="shared" si="6" ref="U4:U63">0.5*H4/M4</f>
        <v>0.01904761904761905</v>
      </c>
    </row>
    <row r="5" spans="3:25" ht="11.25">
      <c r="C5" s="1">
        <v>3</v>
      </c>
      <c r="E5" s="1">
        <v>0.8</v>
      </c>
      <c r="F5" s="1">
        <v>0.85</v>
      </c>
      <c r="G5" s="1">
        <v>1</v>
      </c>
      <c r="H5" s="1">
        <v>0.7</v>
      </c>
      <c r="I5" s="1">
        <v>0.5</v>
      </c>
      <c r="M5" s="1">
        <v>15.2</v>
      </c>
      <c r="N5" s="1">
        <v>0</v>
      </c>
      <c r="O5" s="1">
        <f t="shared" si="0"/>
        <v>0.026315789473684213</v>
      </c>
      <c r="P5" s="1">
        <f t="shared" si="1"/>
        <v>0.19736842105263158</v>
      </c>
      <c r="Q5" s="1">
        <f t="shared" si="2"/>
        <v>0.027960526315789474</v>
      </c>
      <c r="R5" s="1">
        <f t="shared" si="3"/>
        <v>0.39473684210526316</v>
      </c>
      <c r="S5" s="1">
        <f t="shared" si="4"/>
        <v>0.03289473684210526</v>
      </c>
      <c r="T5" s="1">
        <f t="shared" si="5"/>
        <v>0.5921052631578948</v>
      </c>
      <c r="U5" s="1">
        <f t="shared" si="6"/>
        <v>0.023026315789473683</v>
      </c>
      <c r="V5" s="1">
        <f>12/M5</f>
        <v>0.7894736842105263</v>
      </c>
      <c r="W5" s="1">
        <f>0.5*I5/M5</f>
        <v>0.01644736842105263</v>
      </c>
      <c r="X5" s="1">
        <f>15/M5</f>
        <v>0.986842105263158</v>
      </c>
      <c r="Y5" s="1">
        <f>0.5*J5/M5</f>
        <v>0</v>
      </c>
    </row>
    <row r="6" spans="3:23" ht="11.25">
      <c r="C6" s="1">
        <v>4</v>
      </c>
      <c r="G6" s="1">
        <v>0.9</v>
      </c>
      <c r="H6" s="1">
        <v>0.8</v>
      </c>
      <c r="I6" s="1">
        <v>0.3</v>
      </c>
      <c r="M6" s="1">
        <v>12.5</v>
      </c>
      <c r="N6" s="1">
        <v>0</v>
      </c>
      <c r="O6" s="1">
        <f t="shared" si="0"/>
        <v>0</v>
      </c>
      <c r="P6" s="1">
        <f t="shared" si="1"/>
        <v>0.24</v>
      </c>
      <c r="Q6" s="1">
        <f t="shared" si="2"/>
        <v>0</v>
      </c>
      <c r="R6" s="1">
        <f t="shared" si="3"/>
        <v>0.48</v>
      </c>
      <c r="S6" s="1">
        <f t="shared" si="4"/>
        <v>0.036000000000000004</v>
      </c>
      <c r="T6" s="1">
        <f t="shared" si="5"/>
        <v>0.72</v>
      </c>
      <c r="U6" s="1">
        <f t="shared" si="6"/>
        <v>0.032</v>
      </c>
      <c r="V6" s="1">
        <f>12/M6</f>
        <v>0.96</v>
      </c>
      <c r="W6" s="1">
        <f>0.5*I6/M6</f>
        <v>0.012</v>
      </c>
    </row>
    <row r="7" spans="2:21" ht="12">
      <c r="B7" s="2" t="s">
        <v>250</v>
      </c>
      <c r="C7" s="1">
        <v>1</v>
      </c>
      <c r="E7" s="1">
        <v>0.5</v>
      </c>
      <c r="F7" s="1">
        <v>0.6</v>
      </c>
      <c r="G7" s="1">
        <v>0.3</v>
      </c>
      <c r="M7" s="1">
        <v>6.5</v>
      </c>
      <c r="N7" s="1">
        <v>0</v>
      </c>
      <c r="O7" s="1">
        <f t="shared" si="0"/>
        <v>0.038461538461538464</v>
      </c>
      <c r="P7" s="1">
        <f t="shared" si="1"/>
        <v>0.46153846153846156</v>
      </c>
      <c r="Q7" s="1">
        <f t="shared" si="2"/>
        <v>0.04615384615384615</v>
      </c>
      <c r="R7" s="1">
        <f t="shared" si="3"/>
        <v>0.9230769230769231</v>
      </c>
      <c r="S7" s="1">
        <f t="shared" si="4"/>
        <v>0.023076923076923075</v>
      </c>
      <c r="T7" s="1">
        <f t="shared" si="5"/>
        <v>1.3846153846153846</v>
      </c>
      <c r="U7" s="1">
        <f t="shared" si="6"/>
        <v>0</v>
      </c>
    </row>
    <row r="8" spans="3:21" ht="11.25">
      <c r="C8" s="1">
        <v>2</v>
      </c>
      <c r="E8" s="1">
        <v>0.6</v>
      </c>
      <c r="F8" s="1">
        <v>0.7</v>
      </c>
      <c r="G8" s="1">
        <v>0.7</v>
      </c>
      <c r="H8" s="1">
        <v>0.4</v>
      </c>
      <c r="M8" s="1">
        <v>10.6</v>
      </c>
      <c r="N8" s="1">
        <v>0</v>
      </c>
      <c r="O8" s="1">
        <f t="shared" si="0"/>
        <v>0.02830188679245283</v>
      </c>
      <c r="P8" s="1">
        <f t="shared" si="1"/>
        <v>0.2830188679245283</v>
      </c>
      <c r="Q8" s="1">
        <f t="shared" si="2"/>
        <v>0.0330188679245283</v>
      </c>
      <c r="R8" s="1">
        <f t="shared" si="3"/>
        <v>0.5660377358490566</v>
      </c>
      <c r="S8" s="1">
        <f t="shared" si="4"/>
        <v>0.0330188679245283</v>
      </c>
      <c r="T8" s="1">
        <f t="shared" si="5"/>
        <v>0.8490566037735849</v>
      </c>
      <c r="U8" s="1">
        <f t="shared" si="6"/>
        <v>0.01886792452830189</v>
      </c>
    </row>
    <row r="9" spans="3:25" ht="11.25">
      <c r="C9" s="1">
        <v>3</v>
      </c>
      <c r="E9" s="1">
        <v>0.9</v>
      </c>
      <c r="F9" s="1">
        <v>1</v>
      </c>
      <c r="G9" s="1">
        <v>1</v>
      </c>
      <c r="H9" s="1">
        <v>1</v>
      </c>
      <c r="I9" s="1">
        <v>0.7</v>
      </c>
      <c r="J9" s="1">
        <v>0.5</v>
      </c>
      <c r="M9" s="1">
        <v>15.2</v>
      </c>
      <c r="N9" s="1">
        <v>0</v>
      </c>
      <c r="O9" s="1">
        <f t="shared" si="0"/>
        <v>0.02960526315789474</v>
      </c>
      <c r="P9" s="1">
        <f t="shared" si="1"/>
        <v>0.19736842105263158</v>
      </c>
      <c r="Q9" s="1">
        <f t="shared" si="2"/>
        <v>0.03289473684210526</v>
      </c>
      <c r="R9" s="1">
        <f t="shared" si="3"/>
        <v>0.39473684210526316</v>
      </c>
      <c r="S9" s="1">
        <f t="shared" si="4"/>
        <v>0.03289473684210526</v>
      </c>
      <c r="T9" s="1">
        <f t="shared" si="5"/>
        <v>0.5921052631578948</v>
      </c>
      <c r="U9" s="1">
        <f t="shared" si="6"/>
        <v>0.03289473684210526</v>
      </c>
      <c r="V9" s="1">
        <f>12/M9</f>
        <v>0.7894736842105263</v>
      </c>
      <c r="W9" s="1">
        <f>0.5*I9/M9</f>
        <v>0.023026315789473683</v>
      </c>
      <c r="X9" s="1">
        <f>15/M9</f>
        <v>0.986842105263158</v>
      </c>
      <c r="Y9" s="1">
        <f>0.5*J9/M9</f>
        <v>0.01644736842105263</v>
      </c>
    </row>
    <row r="10" spans="3:25" ht="11.25">
      <c r="C10" s="1">
        <v>4</v>
      </c>
      <c r="H10" s="1">
        <v>1</v>
      </c>
      <c r="I10" s="1">
        <v>0.7</v>
      </c>
      <c r="J10" s="1">
        <v>0.5</v>
      </c>
      <c r="M10" s="1">
        <v>16.8</v>
      </c>
      <c r="N10" s="1">
        <v>0</v>
      </c>
      <c r="O10" s="1">
        <f t="shared" si="0"/>
        <v>0</v>
      </c>
      <c r="P10" s="1">
        <f t="shared" si="1"/>
        <v>0.17857142857142858</v>
      </c>
      <c r="Q10" s="1">
        <f t="shared" si="2"/>
        <v>0</v>
      </c>
      <c r="R10" s="1">
        <f t="shared" si="3"/>
        <v>0.35714285714285715</v>
      </c>
      <c r="S10" s="1">
        <f t="shared" si="4"/>
        <v>0</v>
      </c>
      <c r="T10" s="1">
        <f t="shared" si="5"/>
        <v>0.5357142857142857</v>
      </c>
      <c r="U10" s="1">
        <f t="shared" si="6"/>
        <v>0.02976190476190476</v>
      </c>
      <c r="V10" s="1">
        <f>12/M10</f>
        <v>0.7142857142857143</v>
      </c>
      <c r="W10" s="1">
        <f>0.5*I10/M10</f>
        <v>0.020833333333333332</v>
      </c>
      <c r="X10" s="1">
        <f>15/M10</f>
        <v>0.8928571428571428</v>
      </c>
      <c r="Y10" s="1">
        <f>0.5*J10/M10</f>
        <v>0.01488095238095238</v>
      </c>
    </row>
    <row r="11" spans="2:21" ht="12">
      <c r="B11" s="2" t="s">
        <v>245</v>
      </c>
      <c r="C11" s="1">
        <v>1</v>
      </c>
      <c r="E11" s="1">
        <v>0.5</v>
      </c>
      <c r="F11" s="1">
        <v>0.75</v>
      </c>
      <c r="G11" s="1">
        <v>0.6</v>
      </c>
      <c r="M11" s="1">
        <v>7.8</v>
      </c>
      <c r="N11" s="1">
        <v>0</v>
      </c>
      <c r="O11" s="1">
        <f t="shared" si="0"/>
        <v>0.032051282051282055</v>
      </c>
      <c r="P11" s="1">
        <f t="shared" si="1"/>
        <v>0.38461538461538464</v>
      </c>
      <c r="Q11" s="1">
        <f t="shared" si="2"/>
        <v>0.04807692307692308</v>
      </c>
      <c r="R11" s="1">
        <f t="shared" si="3"/>
        <v>0.7692307692307693</v>
      </c>
      <c r="S11" s="1">
        <f t="shared" si="4"/>
        <v>0.038461538461538464</v>
      </c>
      <c r="T11" s="1">
        <f t="shared" si="5"/>
        <v>1.153846153846154</v>
      </c>
      <c r="U11" s="1">
        <f t="shared" si="6"/>
        <v>0</v>
      </c>
    </row>
    <row r="12" spans="3:21" ht="11.25">
      <c r="C12" s="1">
        <v>2</v>
      </c>
      <c r="E12" s="1">
        <v>0.6</v>
      </c>
      <c r="F12" s="1">
        <v>0.7</v>
      </c>
      <c r="G12" s="1">
        <v>0.75</v>
      </c>
      <c r="H12" s="1">
        <v>0.6</v>
      </c>
      <c r="M12" s="1">
        <v>12</v>
      </c>
      <c r="N12" s="1">
        <v>0</v>
      </c>
      <c r="O12" s="1">
        <f t="shared" si="0"/>
        <v>0.024999999999999998</v>
      </c>
      <c r="P12" s="1">
        <f t="shared" si="1"/>
        <v>0.25</v>
      </c>
      <c r="Q12" s="1">
        <f t="shared" si="2"/>
        <v>0.029166666666666664</v>
      </c>
      <c r="R12" s="1">
        <f t="shared" si="3"/>
        <v>0.5</v>
      </c>
      <c r="S12" s="1">
        <f t="shared" si="4"/>
        <v>0.03125</v>
      </c>
      <c r="T12" s="1">
        <f t="shared" si="5"/>
        <v>0.75</v>
      </c>
      <c r="U12" s="1">
        <f t="shared" si="6"/>
        <v>0.024999999999999998</v>
      </c>
    </row>
    <row r="13" spans="3:25" ht="11.25">
      <c r="C13" s="1">
        <v>3</v>
      </c>
      <c r="E13" s="1">
        <v>0.8</v>
      </c>
      <c r="F13" s="1">
        <v>0.95</v>
      </c>
      <c r="G13" s="1">
        <v>1</v>
      </c>
      <c r="H13" s="1">
        <v>0.95</v>
      </c>
      <c r="I13" s="1">
        <v>0.7</v>
      </c>
      <c r="L13" s="5"/>
      <c r="M13" s="1">
        <v>16.5</v>
      </c>
      <c r="N13" s="1">
        <v>0</v>
      </c>
      <c r="O13" s="1">
        <f t="shared" si="0"/>
        <v>0.024242424242424242</v>
      </c>
      <c r="P13" s="1">
        <f t="shared" si="1"/>
        <v>0.18181818181818182</v>
      </c>
      <c r="Q13" s="1">
        <f t="shared" si="2"/>
        <v>0.028787878787878786</v>
      </c>
      <c r="R13" s="1">
        <f t="shared" si="3"/>
        <v>0.36363636363636365</v>
      </c>
      <c r="S13" s="1">
        <f t="shared" si="4"/>
        <v>0.030303030303030304</v>
      </c>
      <c r="T13" s="1">
        <f t="shared" si="5"/>
        <v>0.5454545454545454</v>
      </c>
      <c r="U13" s="1">
        <f t="shared" si="6"/>
        <v>0.028787878787878786</v>
      </c>
      <c r="V13" s="1">
        <f>12/M13</f>
        <v>0.7272727272727273</v>
      </c>
      <c r="W13" s="1">
        <f>0.5*I13/M13</f>
        <v>0.02121212121212121</v>
      </c>
      <c r="X13" s="1">
        <f>15/M13</f>
        <v>0.9090909090909091</v>
      </c>
      <c r="Y13" s="1">
        <f>0.5*J13/M13</f>
        <v>0</v>
      </c>
    </row>
    <row r="14" spans="3:23" ht="11.25">
      <c r="C14" s="1">
        <v>4</v>
      </c>
      <c r="G14" s="1">
        <v>0.9</v>
      </c>
      <c r="H14" s="1">
        <v>0.6</v>
      </c>
      <c r="I14" s="1">
        <v>0.1</v>
      </c>
      <c r="M14" s="1">
        <v>12.1</v>
      </c>
      <c r="N14" s="1">
        <v>0</v>
      </c>
      <c r="O14" s="1">
        <f t="shared" si="0"/>
        <v>0</v>
      </c>
      <c r="P14" s="1">
        <f t="shared" si="1"/>
        <v>0.24793388429752067</v>
      </c>
      <c r="Q14" s="1">
        <f t="shared" si="2"/>
        <v>0</v>
      </c>
      <c r="R14" s="1">
        <f t="shared" si="3"/>
        <v>0.49586776859504134</v>
      </c>
      <c r="S14" s="1">
        <f t="shared" si="4"/>
        <v>0.0371900826446281</v>
      </c>
      <c r="T14" s="1">
        <f t="shared" si="5"/>
        <v>0.7438016528925621</v>
      </c>
      <c r="U14" s="1">
        <f t="shared" si="6"/>
        <v>0.024793388429752067</v>
      </c>
      <c r="V14" s="1">
        <f>12/M14</f>
        <v>0.9917355371900827</v>
      </c>
      <c r="W14" s="1">
        <f>0.5*I14/M14</f>
        <v>0.004132231404958678</v>
      </c>
    </row>
    <row r="15" spans="2:21" ht="12">
      <c r="B15" s="2" t="s">
        <v>246</v>
      </c>
      <c r="C15" s="1">
        <v>1</v>
      </c>
      <c r="E15" s="1">
        <v>0.4</v>
      </c>
      <c r="F15" s="1">
        <v>0.6</v>
      </c>
      <c r="G15" s="1">
        <v>0.3</v>
      </c>
      <c r="M15" s="1">
        <v>9.4</v>
      </c>
      <c r="N15" s="1">
        <v>0</v>
      </c>
      <c r="O15" s="1">
        <f t="shared" si="0"/>
        <v>0.02127659574468085</v>
      </c>
      <c r="P15" s="1">
        <f t="shared" si="1"/>
        <v>0.3191489361702127</v>
      </c>
      <c r="Q15" s="1">
        <f t="shared" si="2"/>
        <v>0.031914893617021274</v>
      </c>
      <c r="R15" s="1">
        <f t="shared" si="3"/>
        <v>0.6382978723404255</v>
      </c>
      <c r="S15" s="1">
        <f t="shared" si="4"/>
        <v>0.015957446808510637</v>
      </c>
      <c r="T15" s="1">
        <f t="shared" si="5"/>
        <v>0.9574468085106382</v>
      </c>
      <c r="U15" s="1">
        <f t="shared" si="6"/>
        <v>0</v>
      </c>
    </row>
    <row r="16" spans="3:21" ht="11.25">
      <c r="C16" s="1">
        <v>2</v>
      </c>
      <c r="E16" s="1">
        <v>0.4</v>
      </c>
      <c r="F16" s="1">
        <v>0.6</v>
      </c>
      <c r="G16" s="1">
        <v>0.6</v>
      </c>
      <c r="M16" s="1">
        <v>8.4</v>
      </c>
      <c r="N16" s="1">
        <v>0</v>
      </c>
      <c r="O16" s="1">
        <f t="shared" si="0"/>
        <v>0.023809523809523808</v>
      </c>
      <c r="P16" s="1">
        <f t="shared" si="1"/>
        <v>0.35714285714285715</v>
      </c>
      <c r="Q16" s="1">
        <f t="shared" si="2"/>
        <v>0.03571428571428571</v>
      </c>
      <c r="R16" s="1">
        <f t="shared" si="3"/>
        <v>0.7142857142857143</v>
      </c>
      <c r="S16" s="1">
        <f t="shared" si="4"/>
        <v>0.03571428571428571</v>
      </c>
      <c r="T16" s="1">
        <f t="shared" si="5"/>
        <v>1.0714285714285714</v>
      </c>
      <c r="U16" s="1">
        <f t="shared" si="6"/>
        <v>0</v>
      </c>
    </row>
    <row r="17" spans="3:23" ht="11.25">
      <c r="C17" s="1">
        <v>3</v>
      </c>
      <c r="E17" s="1">
        <v>0.4</v>
      </c>
      <c r="F17" s="1">
        <v>0.7</v>
      </c>
      <c r="G17" s="1">
        <v>0.8</v>
      </c>
      <c r="H17" s="1">
        <v>0.7</v>
      </c>
      <c r="I17" s="1">
        <v>0.4</v>
      </c>
      <c r="M17" s="1">
        <v>13.9</v>
      </c>
      <c r="N17" s="1">
        <v>0</v>
      </c>
      <c r="O17" s="1">
        <f t="shared" si="0"/>
        <v>0.014388489208633094</v>
      </c>
      <c r="P17" s="1">
        <f t="shared" si="1"/>
        <v>0.2158273381294964</v>
      </c>
      <c r="Q17" s="1">
        <f t="shared" si="2"/>
        <v>0.02517985611510791</v>
      </c>
      <c r="R17" s="1">
        <f t="shared" si="3"/>
        <v>0.4316546762589928</v>
      </c>
      <c r="S17" s="1">
        <f t="shared" si="4"/>
        <v>0.02877697841726619</v>
      </c>
      <c r="T17" s="1">
        <f t="shared" si="5"/>
        <v>0.6474820143884892</v>
      </c>
      <c r="U17" s="1">
        <f t="shared" si="6"/>
        <v>0.02517985611510791</v>
      </c>
      <c r="V17" s="1">
        <f>12/M17</f>
        <v>0.8633093525179856</v>
      </c>
      <c r="W17" s="1">
        <f>0.5*I17/M17</f>
        <v>0.014388489208633094</v>
      </c>
    </row>
    <row r="18" spans="3:21" ht="12" customHeight="1">
      <c r="C18" s="1">
        <v>4</v>
      </c>
      <c r="H18" s="1">
        <v>0.4</v>
      </c>
      <c r="M18" s="1">
        <v>10.8</v>
      </c>
      <c r="N18" s="1">
        <v>0</v>
      </c>
      <c r="O18" s="1">
        <f t="shared" si="0"/>
        <v>0</v>
      </c>
      <c r="P18" s="1">
        <f t="shared" si="1"/>
        <v>0.27777777777777773</v>
      </c>
      <c r="Q18" s="1">
        <f t="shared" si="2"/>
        <v>0</v>
      </c>
      <c r="R18" s="1">
        <f t="shared" si="3"/>
        <v>0.5555555555555555</v>
      </c>
      <c r="S18" s="1">
        <f t="shared" si="4"/>
        <v>0</v>
      </c>
      <c r="T18" s="1">
        <f t="shared" si="5"/>
        <v>0.8333333333333333</v>
      </c>
      <c r="U18" s="1">
        <f t="shared" si="6"/>
        <v>0.018518518518518517</v>
      </c>
    </row>
    <row r="19" spans="2:21" ht="12">
      <c r="B19" s="2" t="s">
        <v>286</v>
      </c>
      <c r="C19" s="1">
        <v>1</v>
      </c>
      <c r="E19" s="1">
        <v>0.6</v>
      </c>
      <c r="F19" s="1">
        <v>0.8</v>
      </c>
      <c r="M19" s="1">
        <v>7.4</v>
      </c>
      <c r="N19" s="1">
        <v>0</v>
      </c>
      <c r="O19" s="1">
        <f t="shared" si="0"/>
        <v>0.040540540540540536</v>
      </c>
      <c r="P19" s="1">
        <f t="shared" si="1"/>
        <v>0.4054054054054054</v>
      </c>
      <c r="Q19" s="1">
        <f t="shared" si="2"/>
        <v>0.05405405405405406</v>
      </c>
      <c r="R19" s="1">
        <f t="shared" si="3"/>
        <v>0.8108108108108107</v>
      </c>
      <c r="S19" s="1">
        <f t="shared" si="4"/>
        <v>0</v>
      </c>
      <c r="T19" s="1">
        <f t="shared" si="5"/>
        <v>1.2162162162162162</v>
      </c>
      <c r="U19" s="1">
        <f t="shared" si="6"/>
        <v>0</v>
      </c>
    </row>
    <row r="20" spans="3:21" ht="11.25">
      <c r="C20" s="1">
        <v>2</v>
      </c>
      <c r="E20" s="1">
        <v>0.6</v>
      </c>
      <c r="F20" s="1">
        <v>0.7</v>
      </c>
      <c r="G20" s="1">
        <v>0.75</v>
      </c>
      <c r="H20" s="1">
        <v>0.6</v>
      </c>
      <c r="M20" s="1">
        <v>11.1</v>
      </c>
      <c r="N20" s="1">
        <v>0</v>
      </c>
      <c r="O20" s="1">
        <f t="shared" si="0"/>
        <v>0.02702702702702703</v>
      </c>
      <c r="P20" s="1">
        <f t="shared" si="1"/>
        <v>0.2702702702702703</v>
      </c>
      <c r="Q20" s="1">
        <f t="shared" si="2"/>
        <v>0.03153153153153153</v>
      </c>
      <c r="R20" s="1">
        <f t="shared" si="3"/>
        <v>0.5405405405405406</v>
      </c>
      <c r="S20" s="1">
        <f t="shared" si="4"/>
        <v>0.033783783783783786</v>
      </c>
      <c r="T20" s="1">
        <f t="shared" si="5"/>
        <v>0.8108108108108109</v>
      </c>
      <c r="U20" s="1">
        <f t="shared" si="6"/>
        <v>0.02702702702702703</v>
      </c>
    </row>
    <row r="21" spans="3:25" ht="11.25">
      <c r="C21" s="1">
        <v>3</v>
      </c>
      <c r="E21" s="1">
        <v>0.75</v>
      </c>
      <c r="F21" s="1">
        <v>1.1</v>
      </c>
      <c r="G21" s="1">
        <v>1.1</v>
      </c>
      <c r="H21" s="1">
        <v>1.1</v>
      </c>
      <c r="I21" s="1">
        <v>0.95</v>
      </c>
      <c r="J21" s="1">
        <v>0.5</v>
      </c>
      <c r="M21" s="1">
        <v>17.8</v>
      </c>
      <c r="N21" s="1">
        <v>0</v>
      </c>
      <c r="O21" s="1">
        <f t="shared" si="0"/>
        <v>0.021067415730337078</v>
      </c>
      <c r="P21" s="1">
        <f t="shared" si="1"/>
        <v>0.16853932584269662</v>
      </c>
      <c r="Q21" s="1">
        <f t="shared" si="2"/>
        <v>0.030898876404494385</v>
      </c>
      <c r="R21" s="1">
        <f t="shared" si="3"/>
        <v>0.33707865168539325</v>
      </c>
      <c r="S21" s="1">
        <f t="shared" si="4"/>
        <v>0.030898876404494385</v>
      </c>
      <c r="T21" s="1">
        <f t="shared" si="5"/>
        <v>0.5056179775280899</v>
      </c>
      <c r="U21" s="1">
        <f t="shared" si="6"/>
        <v>0.030898876404494385</v>
      </c>
      <c r="V21" s="1">
        <f>12/M21</f>
        <v>0.6741573033707865</v>
      </c>
      <c r="W21" s="1">
        <f>0.5*I21/M21</f>
        <v>0.026685393258426966</v>
      </c>
      <c r="X21" s="1">
        <f>15/M21</f>
        <v>0.8426966292134831</v>
      </c>
      <c r="Y21" s="1">
        <f>0.5*J21/M21</f>
        <v>0.014044943820224719</v>
      </c>
    </row>
    <row r="22" spans="3:25" ht="11.25">
      <c r="C22" s="1">
        <v>4</v>
      </c>
      <c r="H22" s="1">
        <v>1</v>
      </c>
      <c r="I22" s="1">
        <v>0.8</v>
      </c>
      <c r="J22" s="1">
        <v>0.6</v>
      </c>
      <c r="M22" s="1">
        <v>15.8</v>
      </c>
      <c r="N22" s="1">
        <v>0</v>
      </c>
      <c r="O22" s="1">
        <f t="shared" si="0"/>
        <v>0</v>
      </c>
      <c r="P22" s="1">
        <f t="shared" si="1"/>
        <v>0.18987341772151897</v>
      </c>
      <c r="Q22" s="1">
        <f t="shared" si="2"/>
        <v>0</v>
      </c>
      <c r="R22" s="1">
        <f t="shared" si="3"/>
        <v>0.37974683544303794</v>
      </c>
      <c r="S22" s="1">
        <f t="shared" si="4"/>
        <v>0</v>
      </c>
      <c r="T22" s="1">
        <f t="shared" si="5"/>
        <v>0.5696202531645569</v>
      </c>
      <c r="U22" s="1">
        <f t="shared" si="6"/>
        <v>0.03164556962025316</v>
      </c>
      <c r="V22" s="1">
        <f>12/M22</f>
        <v>0.7594936708860759</v>
      </c>
      <c r="W22" s="1">
        <f>0.5*I22/M22</f>
        <v>0.02531645569620253</v>
      </c>
      <c r="X22" s="1">
        <f>15/M22</f>
        <v>0.9493670886075949</v>
      </c>
      <c r="Y22" s="1">
        <f>0.5*J22/M22</f>
        <v>0.018987341772151896</v>
      </c>
    </row>
    <row r="23" spans="2:19" ht="12">
      <c r="B23" s="2" t="s">
        <v>298</v>
      </c>
      <c r="C23" s="1">
        <v>1</v>
      </c>
      <c r="E23" s="1">
        <v>0.5</v>
      </c>
      <c r="F23" s="1">
        <v>0.6</v>
      </c>
      <c r="G23" s="1">
        <v>0.6</v>
      </c>
      <c r="M23" s="1">
        <v>8.8</v>
      </c>
      <c r="N23" s="1">
        <v>0</v>
      </c>
      <c r="O23" s="1">
        <f t="shared" si="0"/>
        <v>0.028409090909090908</v>
      </c>
      <c r="P23" s="1">
        <f t="shared" si="1"/>
        <v>0.3409090909090909</v>
      </c>
      <c r="Q23" s="1">
        <f t="shared" si="2"/>
        <v>0.03409090909090909</v>
      </c>
      <c r="R23" s="1">
        <f t="shared" si="3"/>
        <v>0.6818181818181818</v>
      </c>
      <c r="S23" s="1">
        <f t="shared" si="4"/>
        <v>0.03409090909090909</v>
      </c>
    </row>
    <row r="24" spans="3:23" ht="11.25">
      <c r="C24" s="1">
        <v>2</v>
      </c>
      <c r="E24" s="1">
        <v>0.7</v>
      </c>
      <c r="F24" s="1">
        <v>0.9</v>
      </c>
      <c r="G24" s="1">
        <v>0.8</v>
      </c>
      <c r="H24" s="1">
        <v>0.7</v>
      </c>
      <c r="I24" s="1">
        <v>0.5</v>
      </c>
      <c r="M24" s="1">
        <v>13.6</v>
      </c>
      <c r="N24" s="1">
        <v>0</v>
      </c>
      <c r="O24" s="1">
        <f t="shared" si="0"/>
        <v>0.025735294117647058</v>
      </c>
      <c r="P24" s="1">
        <f t="shared" si="1"/>
        <v>0.22058823529411764</v>
      </c>
      <c r="Q24" s="1">
        <f t="shared" si="2"/>
        <v>0.03308823529411765</v>
      </c>
      <c r="R24" s="1">
        <f t="shared" si="3"/>
        <v>0.4411764705882353</v>
      </c>
      <c r="S24" s="1">
        <f t="shared" si="4"/>
        <v>0.029411764705882356</v>
      </c>
      <c r="T24" s="1">
        <f t="shared" si="5"/>
        <v>0.6617647058823529</v>
      </c>
      <c r="U24" s="1">
        <f t="shared" si="6"/>
        <v>0.025735294117647058</v>
      </c>
      <c r="V24" s="1">
        <f>12/M24</f>
        <v>0.8823529411764706</v>
      </c>
      <c r="W24" s="1">
        <f>0.5*I24/M24</f>
        <v>0.01838235294117647</v>
      </c>
    </row>
    <row r="25" spans="3:27" ht="11.25">
      <c r="C25" s="1">
        <v>3</v>
      </c>
      <c r="F25" s="1">
        <v>1</v>
      </c>
      <c r="G25" s="1">
        <v>1.1</v>
      </c>
      <c r="H25" s="1">
        <v>1.1</v>
      </c>
      <c r="I25" s="1">
        <v>1</v>
      </c>
      <c r="J25" s="1">
        <v>0.7</v>
      </c>
      <c r="K25" s="1">
        <v>0.4</v>
      </c>
      <c r="M25" s="1">
        <v>19.7</v>
      </c>
      <c r="N25" s="1">
        <v>0</v>
      </c>
      <c r="O25" s="1">
        <f t="shared" si="0"/>
        <v>0</v>
      </c>
      <c r="P25" s="1">
        <f t="shared" si="1"/>
        <v>0.15228426395939088</v>
      </c>
      <c r="Q25" s="1">
        <f t="shared" si="2"/>
        <v>0.025380710659898477</v>
      </c>
      <c r="R25" s="1">
        <f t="shared" si="3"/>
        <v>0.30456852791878175</v>
      </c>
      <c r="S25" s="1">
        <f t="shared" si="4"/>
        <v>0.02791878172588833</v>
      </c>
      <c r="T25" s="1">
        <f t="shared" si="5"/>
        <v>0.4568527918781726</v>
      </c>
      <c r="U25" s="1">
        <f t="shared" si="6"/>
        <v>0.02791878172588833</v>
      </c>
      <c r="V25" s="1">
        <f>12/M25</f>
        <v>0.6091370558375635</v>
      </c>
      <c r="W25" s="1">
        <f>0.5*I25/M25</f>
        <v>0.025380710659898477</v>
      </c>
      <c r="X25" s="1">
        <f>15/M25</f>
        <v>0.7614213197969544</v>
      </c>
      <c r="Y25" s="1">
        <f>0.5*J25/M25</f>
        <v>0.017766497461928935</v>
      </c>
      <c r="Z25" s="1">
        <f>18/M25</f>
        <v>0.9137055837563453</v>
      </c>
      <c r="AA25" s="1">
        <f>0.5*K25/M25</f>
        <v>0.010152284263959392</v>
      </c>
    </row>
    <row r="26" spans="3:19" ht="11.25">
      <c r="C26" s="1">
        <v>4</v>
      </c>
      <c r="M26" s="1">
        <v>7.6</v>
      </c>
      <c r="N26" s="1">
        <v>0</v>
      </c>
      <c r="O26" s="1">
        <f t="shared" si="0"/>
        <v>0</v>
      </c>
      <c r="P26" s="1">
        <f t="shared" si="1"/>
        <v>0.39473684210526316</v>
      </c>
      <c r="Q26" s="1">
        <f t="shared" si="2"/>
        <v>0</v>
      </c>
      <c r="R26" s="1">
        <f t="shared" si="3"/>
        <v>0.7894736842105263</v>
      </c>
      <c r="S26" s="1">
        <f t="shared" si="4"/>
        <v>0</v>
      </c>
    </row>
    <row r="27" spans="2:19" ht="12">
      <c r="B27" s="2" t="s">
        <v>291</v>
      </c>
      <c r="C27" s="1">
        <v>1</v>
      </c>
      <c r="E27" s="1">
        <v>0.5</v>
      </c>
      <c r="F27" s="1">
        <v>0.7</v>
      </c>
      <c r="G27" s="1">
        <v>0.5</v>
      </c>
      <c r="M27" s="1">
        <v>7.1</v>
      </c>
      <c r="N27" s="1">
        <v>0</v>
      </c>
      <c r="O27" s="1">
        <f t="shared" si="0"/>
        <v>0.035211267605633804</v>
      </c>
      <c r="P27" s="1">
        <f t="shared" si="1"/>
        <v>0.4225352112676057</v>
      </c>
      <c r="Q27" s="1">
        <f t="shared" si="2"/>
        <v>0.04929577464788732</v>
      </c>
      <c r="R27" s="1">
        <f t="shared" si="3"/>
        <v>0.8450704225352114</v>
      </c>
      <c r="S27" s="1">
        <f t="shared" si="4"/>
        <v>0.035211267605633804</v>
      </c>
    </row>
    <row r="28" spans="3:21" ht="11.25">
      <c r="C28" s="1">
        <v>2</v>
      </c>
      <c r="E28" s="1">
        <v>0.7</v>
      </c>
      <c r="F28" s="1">
        <v>0.8</v>
      </c>
      <c r="G28" s="1">
        <v>0.7</v>
      </c>
      <c r="H28" s="1">
        <v>0.5</v>
      </c>
      <c r="M28" s="1">
        <v>11.1</v>
      </c>
      <c r="N28" s="1">
        <v>0</v>
      </c>
      <c r="O28" s="1">
        <f t="shared" si="0"/>
        <v>0.03153153153153153</v>
      </c>
      <c r="P28" s="1">
        <f t="shared" si="1"/>
        <v>0.2702702702702703</v>
      </c>
      <c r="Q28" s="1">
        <f t="shared" si="2"/>
        <v>0.036036036036036036</v>
      </c>
      <c r="R28" s="1">
        <f t="shared" si="3"/>
        <v>0.5405405405405406</v>
      </c>
      <c r="S28" s="1">
        <f t="shared" si="4"/>
        <v>0.03153153153153153</v>
      </c>
      <c r="T28" s="1">
        <f t="shared" si="5"/>
        <v>0.8108108108108109</v>
      </c>
      <c r="U28" s="1">
        <f t="shared" si="6"/>
        <v>0.022522522522522525</v>
      </c>
    </row>
    <row r="29" spans="3:25" ht="11.25">
      <c r="C29" s="1">
        <v>3</v>
      </c>
      <c r="E29" s="1">
        <v>0.7</v>
      </c>
      <c r="F29" s="1">
        <v>1.1</v>
      </c>
      <c r="G29" s="1">
        <v>1.1</v>
      </c>
      <c r="H29" s="1">
        <v>1</v>
      </c>
      <c r="I29" s="1">
        <v>0.9</v>
      </c>
      <c r="J29" s="1">
        <v>0.5</v>
      </c>
      <c r="M29" s="1">
        <v>16.7</v>
      </c>
      <c r="N29" s="1">
        <v>0</v>
      </c>
      <c r="O29" s="1">
        <f t="shared" si="0"/>
        <v>0.020958083832335328</v>
      </c>
      <c r="P29" s="1">
        <f t="shared" si="1"/>
        <v>0.17964071856287425</v>
      </c>
      <c r="Q29" s="1">
        <f t="shared" si="2"/>
        <v>0.03293413173652695</v>
      </c>
      <c r="R29" s="1">
        <f t="shared" si="3"/>
        <v>0.3592814371257485</v>
      </c>
      <c r="S29" s="1">
        <f t="shared" si="4"/>
        <v>0.03293413173652695</v>
      </c>
      <c r="T29" s="1">
        <f t="shared" si="5"/>
        <v>0.5389221556886228</v>
      </c>
      <c r="U29" s="1">
        <f t="shared" si="6"/>
        <v>0.029940119760479042</v>
      </c>
      <c r="V29" s="1">
        <f>12/M29</f>
        <v>0.718562874251497</v>
      </c>
      <c r="W29" s="1">
        <f>0.5*I29/M29</f>
        <v>0.02694610778443114</v>
      </c>
      <c r="X29" s="1">
        <f>15/M29</f>
        <v>0.8982035928143713</v>
      </c>
      <c r="Y29" s="1">
        <f>0.5*J29/M29</f>
        <v>0.014970059880239521</v>
      </c>
    </row>
    <row r="30" spans="3:25" ht="11.25">
      <c r="C30" s="1">
        <v>4</v>
      </c>
      <c r="H30" s="1">
        <v>0.9</v>
      </c>
      <c r="I30" s="1">
        <v>0.7</v>
      </c>
      <c r="J30" s="1">
        <v>0.4</v>
      </c>
      <c r="M30" s="1">
        <v>15.8</v>
      </c>
      <c r="N30" s="1">
        <v>0</v>
      </c>
      <c r="O30" s="1">
        <f t="shared" si="0"/>
        <v>0</v>
      </c>
      <c r="P30" s="1">
        <f t="shared" si="1"/>
        <v>0.18987341772151897</v>
      </c>
      <c r="Q30" s="1">
        <f t="shared" si="2"/>
        <v>0</v>
      </c>
      <c r="R30" s="1">
        <f t="shared" si="3"/>
        <v>0.37974683544303794</v>
      </c>
      <c r="S30" s="1">
        <f t="shared" si="4"/>
        <v>0</v>
      </c>
      <c r="T30" s="1">
        <f t="shared" si="5"/>
        <v>0.5696202531645569</v>
      </c>
      <c r="U30" s="1">
        <f t="shared" si="6"/>
        <v>0.028481012658227847</v>
      </c>
      <c r="V30" s="1">
        <f>12/M30</f>
        <v>0.7594936708860759</v>
      </c>
      <c r="W30" s="1">
        <f>0.5*I30/M30</f>
        <v>0.022151898734177212</v>
      </c>
      <c r="X30" s="1">
        <f>15/M30</f>
        <v>0.9493670886075949</v>
      </c>
      <c r="Y30" s="1">
        <f>0.5*J30/M30</f>
        <v>0.012658227848101266</v>
      </c>
    </row>
    <row r="31" spans="2:21" ht="12">
      <c r="B31" s="2" t="s">
        <v>244</v>
      </c>
      <c r="C31" s="1">
        <v>1</v>
      </c>
      <c r="E31" s="1">
        <v>0.5</v>
      </c>
      <c r="F31" s="1">
        <v>0.7</v>
      </c>
      <c r="M31" s="1">
        <v>9.5</v>
      </c>
      <c r="N31" s="1">
        <v>0</v>
      </c>
      <c r="O31" s="1">
        <f t="shared" si="0"/>
        <v>0.02631578947368421</v>
      </c>
      <c r="P31" s="1">
        <f t="shared" si="1"/>
        <v>0.3157894736842105</v>
      </c>
      <c r="Q31" s="1">
        <f t="shared" si="2"/>
        <v>0.03684210526315789</v>
      </c>
      <c r="R31" s="1">
        <f t="shared" si="3"/>
        <v>0.631578947368421</v>
      </c>
      <c r="S31" s="1">
        <f t="shared" si="4"/>
        <v>0</v>
      </c>
      <c r="T31" s="1">
        <f t="shared" si="5"/>
        <v>0.9473684210526315</v>
      </c>
      <c r="U31" s="1">
        <f t="shared" si="6"/>
        <v>0</v>
      </c>
    </row>
    <row r="32" spans="3:23" ht="11.25">
      <c r="C32" s="1">
        <v>2</v>
      </c>
      <c r="E32" s="1">
        <v>0.7</v>
      </c>
      <c r="F32" s="1">
        <v>0.8</v>
      </c>
      <c r="G32" s="1">
        <v>0.6</v>
      </c>
      <c r="H32" s="1">
        <v>0.25</v>
      </c>
      <c r="M32" s="1">
        <v>14.4</v>
      </c>
      <c r="N32" s="1">
        <v>0</v>
      </c>
      <c r="O32" s="1">
        <f t="shared" si="0"/>
        <v>0.024305555555555552</v>
      </c>
      <c r="P32" s="1">
        <f t="shared" si="1"/>
        <v>0.20833333333333331</v>
      </c>
      <c r="Q32" s="1">
        <f t="shared" si="2"/>
        <v>0.02777777777777778</v>
      </c>
      <c r="R32" s="1">
        <f t="shared" si="3"/>
        <v>0.41666666666666663</v>
      </c>
      <c r="S32" s="1">
        <f t="shared" si="4"/>
        <v>0.020833333333333332</v>
      </c>
      <c r="T32" s="1">
        <f t="shared" si="5"/>
        <v>0.625</v>
      </c>
      <c r="U32" s="1">
        <f t="shared" si="6"/>
        <v>0.008680555555555556</v>
      </c>
      <c r="V32" s="1">
        <f>12/M32</f>
        <v>0.8333333333333333</v>
      </c>
      <c r="W32" s="1">
        <f>0.5*I32/M32</f>
        <v>0</v>
      </c>
    </row>
    <row r="33" spans="3:21" ht="11.25">
      <c r="C33" s="1">
        <v>3</v>
      </c>
      <c r="E33" s="1">
        <v>0.7</v>
      </c>
      <c r="F33" s="1">
        <v>1.1</v>
      </c>
      <c r="G33" s="1">
        <v>1</v>
      </c>
      <c r="H33" s="1">
        <v>0.9</v>
      </c>
      <c r="I33" s="1">
        <v>0.7</v>
      </c>
      <c r="M33" s="1">
        <v>10.7</v>
      </c>
      <c r="N33" s="1">
        <v>0</v>
      </c>
      <c r="O33" s="1">
        <f t="shared" si="0"/>
        <v>0.03271028037383177</v>
      </c>
      <c r="P33" s="1">
        <f t="shared" si="1"/>
        <v>0.28037383177570097</v>
      </c>
      <c r="Q33" s="1">
        <f t="shared" si="2"/>
        <v>0.05140186915887851</v>
      </c>
      <c r="R33" s="1">
        <f t="shared" si="3"/>
        <v>0.5607476635514019</v>
      </c>
      <c r="S33" s="1">
        <f t="shared" si="4"/>
        <v>0.04672897196261683</v>
      </c>
      <c r="T33" s="1">
        <f t="shared" si="5"/>
        <v>0.8411214953271029</v>
      </c>
      <c r="U33" s="1">
        <f t="shared" si="6"/>
        <v>0.042056074766355145</v>
      </c>
    </row>
    <row r="34" spans="3:21" ht="11.25">
      <c r="C34" s="1">
        <v>4</v>
      </c>
      <c r="G34" s="1">
        <v>0.5</v>
      </c>
      <c r="H34" s="1">
        <v>0.3</v>
      </c>
      <c r="M34" s="1">
        <v>6.8</v>
      </c>
      <c r="N34" s="1">
        <v>0</v>
      </c>
      <c r="O34" s="1">
        <f t="shared" si="0"/>
        <v>0</v>
      </c>
      <c r="P34" s="1">
        <f t="shared" si="1"/>
        <v>0.4411764705882353</v>
      </c>
      <c r="Q34" s="1">
        <f t="shared" si="2"/>
        <v>0</v>
      </c>
      <c r="R34" s="1">
        <f t="shared" si="3"/>
        <v>0.8823529411764706</v>
      </c>
      <c r="S34" s="1">
        <f t="shared" si="4"/>
        <v>0.03676470588235294</v>
      </c>
      <c r="T34" s="1">
        <f t="shared" si="5"/>
        <v>1.3235294117647058</v>
      </c>
      <c r="U34" s="1">
        <f t="shared" si="6"/>
        <v>0.022058823529411766</v>
      </c>
    </row>
    <row r="35" spans="2:21" ht="12">
      <c r="B35" s="2" t="s">
        <v>241</v>
      </c>
      <c r="C35" s="1">
        <v>1</v>
      </c>
      <c r="E35" s="1">
        <v>0.5</v>
      </c>
      <c r="F35" s="1">
        <v>0.7</v>
      </c>
      <c r="G35" s="1">
        <v>0.4</v>
      </c>
      <c r="M35" s="1">
        <v>10.2</v>
      </c>
      <c r="N35" s="1">
        <v>0</v>
      </c>
      <c r="O35" s="1">
        <f t="shared" si="0"/>
        <v>0.02450980392156863</v>
      </c>
      <c r="P35" s="1">
        <f t="shared" si="1"/>
        <v>0.29411764705882354</v>
      </c>
      <c r="Q35" s="1">
        <f t="shared" si="2"/>
        <v>0.03431372549019608</v>
      </c>
      <c r="R35" s="1">
        <f t="shared" si="3"/>
        <v>0.5882352941176471</v>
      </c>
      <c r="S35" s="1">
        <f t="shared" si="4"/>
        <v>0.019607843137254905</v>
      </c>
      <c r="T35" s="1">
        <f t="shared" si="5"/>
        <v>0.8823529411764707</v>
      </c>
      <c r="U35" s="1">
        <f t="shared" si="6"/>
        <v>0</v>
      </c>
    </row>
    <row r="36" spans="3:25" ht="11.25">
      <c r="C36" s="1">
        <v>2</v>
      </c>
      <c r="E36" s="1">
        <v>0.5</v>
      </c>
      <c r="F36" s="1">
        <v>0.7</v>
      </c>
      <c r="G36" s="1">
        <v>0.7</v>
      </c>
      <c r="H36" s="1">
        <v>0.4</v>
      </c>
      <c r="M36" s="1">
        <v>15.4</v>
      </c>
      <c r="N36" s="1">
        <v>0</v>
      </c>
      <c r="O36" s="1">
        <f t="shared" si="0"/>
        <v>0.016233766233766232</v>
      </c>
      <c r="P36" s="1">
        <f t="shared" si="1"/>
        <v>0.19480519480519481</v>
      </c>
      <c r="Q36" s="1">
        <f t="shared" si="2"/>
        <v>0.022727272727272724</v>
      </c>
      <c r="R36" s="1">
        <f t="shared" si="3"/>
        <v>0.38961038961038963</v>
      </c>
      <c r="S36" s="1">
        <f t="shared" si="4"/>
        <v>0.022727272727272724</v>
      </c>
      <c r="T36" s="1">
        <f t="shared" si="5"/>
        <v>0.5844155844155844</v>
      </c>
      <c r="U36" s="1">
        <f t="shared" si="6"/>
        <v>0.012987012987012988</v>
      </c>
      <c r="V36" s="1">
        <f>12/M36</f>
        <v>0.7792207792207793</v>
      </c>
      <c r="W36" s="1">
        <f>0.5*I36/M36</f>
        <v>0</v>
      </c>
      <c r="X36" s="1">
        <f>15/M36</f>
        <v>0.974025974025974</v>
      </c>
      <c r="Y36" s="1">
        <f>0.5*J36/M36</f>
        <v>0</v>
      </c>
    </row>
    <row r="37" spans="3:23" ht="11.25">
      <c r="C37" s="1">
        <v>3</v>
      </c>
      <c r="E37" s="1">
        <v>0.7</v>
      </c>
      <c r="F37" s="1">
        <v>1.1</v>
      </c>
      <c r="G37" s="1">
        <v>1</v>
      </c>
      <c r="H37" s="1">
        <v>0.9</v>
      </c>
      <c r="I37" s="1">
        <v>0.7</v>
      </c>
      <c r="J37" s="1">
        <v>0.2</v>
      </c>
      <c r="M37" s="1">
        <v>12.3</v>
      </c>
      <c r="N37" s="1">
        <v>0</v>
      </c>
      <c r="O37" s="1">
        <f t="shared" si="0"/>
        <v>0.028455284552845524</v>
      </c>
      <c r="P37" s="1">
        <f t="shared" si="1"/>
        <v>0.24390243902439024</v>
      </c>
      <c r="Q37" s="1">
        <f t="shared" si="2"/>
        <v>0.044715447154471545</v>
      </c>
      <c r="R37" s="1">
        <f t="shared" si="3"/>
        <v>0.4878048780487805</v>
      </c>
      <c r="S37" s="1">
        <f t="shared" si="4"/>
        <v>0.04065040650406504</v>
      </c>
      <c r="T37" s="1">
        <f t="shared" si="5"/>
        <v>0.7317073170731707</v>
      </c>
      <c r="U37" s="1">
        <f t="shared" si="6"/>
        <v>0.036585365853658534</v>
      </c>
      <c r="V37" s="1">
        <f>12/M37</f>
        <v>0.975609756097561</v>
      </c>
      <c r="W37" s="1">
        <f>0.5*I37/M37</f>
        <v>0.028455284552845524</v>
      </c>
    </row>
    <row r="38" spans="3:9" ht="11.25">
      <c r="C38" s="1">
        <v>4</v>
      </c>
      <c r="H38" s="1">
        <v>0.6</v>
      </c>
      <c r="I38" s="1">
        <v>0.2</v>
      </c>
    </row>
    <row r="41" spans="1:17" ht="12">
      <c r="A41" s="2" t="s">
        <v>187</v>
      </c>
      <c r="B41" s="2" t="s">
        <v>292</v>
      </c>
      <c r="C41" s="1">
        <v>1</v>
      </c>
      <c r="E41" s="1">
        <v>0.4</v>
      </c>
      <c r="F41" s="1">
        <v>0.6</v>
      </c>
      <c r="G41" s="1">
        <v>0.1</v>
      </c>
      <c r="M41" s="1">
        <v>5.4</v>
      </c>
      <c r="N41" s="1">
        <v>0</v>
      </c>
      <c r="O41" s="1">
        <f t="shared" si="0"/>
        <v>0.037037037037037035</v>
      </c>
      <c r="P41" s="1">
        <f t="shared" si="1"/>
        <v>0.5555555555555555</v>
      </c>
      <c r="Q41" s="1">
        <f t="shared" si="2"/>
        <v>0.05555555555555555</v>
      </c>
    </row>
    <row r="42" spans="3:21" ht="11.25">
      <c r="C42" s="1">
        <v>2</v>
      </c>
      <c r="E42" s="1">
        <v>0.4</v>
      </c>
      <c r="F42" s="1">
        <v>0.6</v>
      </c>
      <c r="G42" s="1">
        <v>0.6</v>
      </c>
      <c r="H42" s="1">
        <v>0.4</v>
      </c>
      <c r="M42" s="1">
        <v>10.2</v>
      </c>
      <c r="N42" s="1">
        <v>0</v>
      </c>
      <c r="O42" s="1">
        <f t="shared" si="0"/>
        <v>0.019607843137254905</v>
      </c>
      <c r="P42" s="1">
        <f t="shared" si="1"/>
        <v>0.29411764705882354</v>
      </c>
      <c r="Q42" s="1">
        <f t="shared" si="2"/>
        <v>0.029411764705882353</v>
      </c>
      <c r="R42" s="1">
        <f t="shared" si="3"/>
        <v>0.5882352941176471</v>
      </c>
      <c r="S42" s="1">
        <f t="shared" si="4"/>
        <v>0.029411764705882353</v>
      </c>
      <c r="T42" s="1">
        <f t="shared" si="5"/>
        <v>0.8823529411764707</v>
      </c>
      <c r="U42" s="1">
        <f t="shared" si="6"/>
        <v>0.019607843137254905</v>
      </c>
    </row>
    <row r="43" spans="3:23" ht="11.25">
      <c r="C43" s="1">
        <v>3</v>
      </c>
      <c r="E43" s="1">
        <v>0.6</v>
      </c>
      <c r="F43" s="1">
        <v>0.8</v>
      </c>
      <c r="G43" s="1">
        <v>0.7</v>
      </c>
      <c r="H43" s="1">
        <v>0.7</v>
      </c>
      <c r="I43" s="1">
        <v>0.4</v>
      </c>
      <c r="M43" s="1">
        <v>14.5</v>
      </c>
      <c r="N43" s="1">
        <v>0</v>
      </c>
      <c r="O43" s="1">
        <f t="shared" si="0"/>
        <v>0.020689655172413793</v>
      </c>
      <c r="P43" s="1">
        <f t="shared" si="1"/>
        <v>0.20689655172413793</v>
      </c>
      <c r="Q43" s="1">
        <f t="shared" si="2"/>
        <v>0.027586206896551727</v>
      </c>
      <c r="R43" s="1">
        <f t="shared" si="3"/>
        <v>0.41379310344827586</v>
      </c>
      <c r="S43" s="1">
        <f t="shared" si="4"/>
        <v>0.02413793103448276</v>
      </c>
      <c r="T43" s="1">
        <f t="shared" si="5"/>
        <v>0.6206896551724138</v>
      </c>
      <c r="U43" s="1">
        <f t="shared" si="6"/>
        <v>0.02413793103448276</v>
      </c>
      <c r="V43" s="1">
        <f>12/M43</f>
        <v>0.8275862068965517</v>
      </c>
      <c r="W43" s="1">
        <f>0.5*I43/M43</f>
        <v>0.013793103448275864</v>
      </c>
    </row>
    <row r="44" spans="3:23" ht="11.25">
      <c r="C44" s="1">
        <v>4</v>
      </c>
      <c r="H44" s="1">
        <v>0.8</v>
      </c>
      <c r="I44" s="1">
        <v>0.4</v>
      </c>
      <c r="M44" s="1">
        <v>14.5</v>
      </c>
      <c r="N44" s="1">
        <v>0</v>
      </c>
      <c r="O44" s="1">
        <f t="shared" si="0"/>
        <v>0</v>
      </c>
      <c r="P44" s="1">
        <f t="shared" si="1"/>
        <v>0.20689655172413793</v>
      </c>
      <c r="Q44" s="1">
        <f t="shared" si="2"/>
        <v>0</v>
      </c>
      <c r="R44" s="1">
        <f t="shared" si="3"/>
        <v>0.41379310344827586</v>
      </c>
      <c r="S44" s="1">
        <f t="shared" si="4"/>
        <v>0</v>
      </c>
      <c r="T44" s="1">
        <f t="shared" si="5"/>
        <v>0.6206896551724138</v>
      </c>
      <c r="U44" s="1">
        <f t="shared" si="6"/>
        <v>0.027586206896551727</v>
      </c>
      <c r="V44" s="1">
        <f>12/M44</f>
        <v>0.8275862068965517</v>
      </c>
      <c r="W44" s="1">
        <f>0.5*I44/M44</f>
        <v>0.013793103448275864</v>
      </c>
    </row>
    <row r="45" spans="2:19" ht="12">
      <c r="B45" s="2" t="s">
        <v>239</v>
      </c>
      <c r="C45" s="1">
        <v>1</v>
      </c>
      <c r="E45" s="1">
        <v>0.4</v>
      </c>
      <c r="F45" s="1">
        <v>0.6</v>
      </c>
      <c r="G45" s="1">
        <v>0.4</v>
      </c>
      <c r="M45" s="1">
        <v>6.8</v>
      </c>
      <c r="N45" s="1">
        <v>0</v>
      </c>
      <c r="O45" s="1">
        <f t="shared" si="0"/>
        <v>0.029411764705882356</v>
      </c>
      <c r="P45" s="1">
        <f t="shared" si="1"/>
        <v>0.4411764705882353</v>
      </c>
      <c r="Q45" s="1">
        <f t="shared" si="2"/>
        <v>0.04411764705882353</v>
      </c>
      <c r="R45" s="1">
        <f t="shared" si="3"/>
        <v>0.8823529411764706</v>
      </c>
      <c r="S45" s="1">
        <f t="shared" si="4"/>
        <v>0.029411764705882356</v>
      </c>
    </row>
    <row r="46" spans="3:21" ht="11.25">
      <c r="C46" s="1">
        <v>2</v>
      </c>
      <c r="E46" s="1">
        <v>0.6</v>
      </c>
      <c r="F46" s="1">
        <v>0.7</v>
      </c>
      <c r="G46" s="1">
        <v>0.7</v>
      </c>
      <c r="H46" s="1">
        <v>0.4</v>
      </c>
      <c r="M46" s="1">
        <v>10.5</v>
      </c>
      <c r="N46" s="1">
        <v>0</v>
      </c>
      <c r="O46" s="1">
        <f t="shared" si="0"/>
        <v>0.02857142857142857</v>
      </c>
      <c r="P46" s="1">
        <f t="shared" si="1"/>
        <v>0.2857142857142857</v>
      </c>
      <c r="Q46" s="1">
        <f t="shared" si="2"/>
        <v>0.03333333333333333</v>
      </c>
      <c r="R46" s="1">
        <f t="shared" si="3"/>
        <v>0.5714285714285714</v>
      </c>
      <c r="S46" s="1">
        <f t="shared" si="4"/>
        <v>0.03333333333333333</v>
      </c>
      <c r="T46" s="1">
        <f t="shared" si="5"/>
        <v>0.8571428571428571</v>
      </c>
      <c r="U46" s="1">
        <f t="shared" si="6"/>
        <v>0.01904761904761905</v>
      </c>
    </row>
    <row r="47" spans="3:25" ht="11.25">
      <c r="C47" s="1">
        <v>3</v>
      </c>
      <c r="G47" s="1">
        <v>0.9</v>
      </c>
      <c r="H47" s="1">
        <v>0.9</v>
      </c>
      <c r="I47" s="1">
        <v>0.7</v>
      </c>
      <c r="J47" s="1">
        <v>0.3</v>
      </c>
      <c r="M47" s="1">
        <v>16</v>
      </c>
      <c r="N47" s="1">
        <v>0</v>
      </c>
      <c r="O47" s="1">
        <f t="shared" si="0"/>
        <v>0</v>
      </c>
      <c r="P47" s="1">
        <f t="shared" si="1"/>
        <v>0.1875</v>
      </c>
      <c r="Q47" s="1">
        <f t="shared" si="2"/>
        <v>0</v>
      </c>
      <c r="R47" s="1">
        <f t="shared" si="3"/>
        <v>0.375</v>
      </c>
      <c r="S47" s="1">
        <f t="shared" si="4"/>
        <v>0.028125</v>
      </c>
      <c r="T47" s="1">
        <f t="shared" si="5"/>
        <v>0.5625</v>
      </c>
      <c r="U47" s="1">
        <f t="shared" si="6"/>
        <v>0.028125</v>
      </c>
      <c r="V47" s="1">
        <f>12/M47</f>
        <v>0.75</v>
      </c>
      <c r="W47" s="1">
        <f>0.5*I47/M47</f>
        <v>0.021875</v>
      </c>
      <c r="X47" s="1">
        <f>15/M47</f>
        <v>0.9375</v>
      </c>
      <c r="Y47" s="1">
        <f>0.5*J47/M47</f>
        <v>0.009375</v>
      </c>
    </row>
    <row r="48" ht="11.25">
      <c r="C48" s="1">
        <v>4</v>
      </c>
    </row>
    <row r="49" spans="2:19" ht="12">
      <c r="B49" s="2" t="s">
        <v>293</v>
      </c>
      <c r="C49" s="1">
        <v>1</v>
      </c>
      <c r="E49" s="1">
        <v>0.5</v>
      </c>
      <c r="F49" s="1">
        <v>0.7</v>
      </c>
      <c r="G49" s="1">
        <v>0.6</v>
      </c>
      <c r="M49" s="1">
        <v>7.7</v>
      </c>
      <c r="N49" s="1">
        <v>0</v>
      </c>
      <c r="O49" s="1">
        <f t="shared" si="0"/>
        <v>0.032467532467532464</v>
      </c>
      <c r="P49" s="1">
        <f t="shared" si="1"/>
        <v>0.38961038961038963</v>
      </c>
      <c r="Q49" s="1">
        <f t="shared" si="2"/>
        <v>0.04545454545454545</v>
      </c>
      <c r="R49" s="1">
        <f t="shared" si="3"/>
        <v>0.7792207792207793</v>
      </c>
      <c r="S49" s="1">
        <f t="shared" si="4"/>
        <v>0.03896103896103896</v>
      </c>
    </row>
    <row r="50" spans="3:23" ht="11.25">
      <c r="C50" s="1">
        <v>2</v>
      </c>
      <c r="E50" s="1">
        <v>0.6</v>
      </c>
      <c r="F50" s="1">
        <v>0.7</v>
      </c>
      <c r="G50" s="1">
        <v>0.7</v>
      </c>
      <c r="H50" s="1">
        <v>0.5</v>
      </c>
      <c r="I50" s="1">
        <v>0.4</v>
      </c>
      <c r="M50" s="1">
        <v>12.3</v>
      </c>
      <c r="N50" s="1">
        <v>0</v>
      </c>
      <c r="O50" s="1">
        <f t="shared" si="0"/>
        <v>0.024390243902439022</v>
      </c>
      <c r="P50" s="1">
        <f t="shared" si="1"/>
        <v>0.24390243902439024</v>
      </c>
      <c r="Q50" s="1">
        <f t="shared" si="2"/>
        <v>0.028455284552845524</v>
      </c>
      <c r="R50" s="1">
        <f t="shared" si="3"/>
        <v>0.4878048780487805</v>
      </c>
      <c r="S50" s="1">
        <f t="shared" si="4"/>
        <v>0.028455284552845524</v>
      </c>
      <c r="T50" s="1">
        <f t="shared" si="5"/>
        <v>0.7317073170731707</v>
      </c>
      <c r="U50" s="1">
        <f t="shared" si="6"/>
        <v>0.02032520325203252</v>
      </c>
      <c r="V50" s="1">
        <f>12/M50</f>
        <v>0.975609756097561</v>
      </c>
      <c r="W50" s="1">
        <f>0.5*I50/M50</f>
        <v>0.016260162601626015</v>
      </c>
    </row>
    <row r="51" spans="3:23" ht="11.25">
      <c r="C51" s="1">
        <v>3</v>
      </c>
      <c r="E51" s="1">
        <v>0.8</v>
      </c>
      <c r="F51" s="1">
        <v>0.9</v>
      </c>
      <c r="G51" s="1">
        <v>1</v>
      </c>
      <c r="H51" s="1">
        <v>0.8</v>
      </c>
      <c r="I51" s="1">
        <v>0.4</v>
      </c>
      <c r="M51" s="1">
        <v>13.6</v>
      </c>
      <c r="N51" s="1">
        <v>0</v>
      </c>
      <c r="O51" s="1">
        <f t="shared" si="0"/>
        <v>0.029411764705882356</v>
      </c>
      <c r="P51" s="1">
        <f t="shared" si="1"/>
        <v>0.22058823529411764</v>
      </c>
      <c r="Q51" s="1">
        <f t="shared" si="2"/>
        <v>0.03308823529411765</v>
      </c>
      <c r="R51" s="1">
        <f t="shared" si="3"/>
        <v>0.4411764705882353</v>
      </c>
      <c r="S51" s="1">
        <f t="shared" si="4"/>
        <v>0.03676470588235294</v>
      </c>
      <c r="T51" s="1">
        <f t="shared" si="5"/>
        <v>0.6617647058823529</v>
      </c>
      <c r="U51" s="1">
        <f t="shared" si="6"/>
        <v>0.029411764705882356</v>
      </c>
      <c r="V51" s="1">
        <f>12/M51</f>
        <v>0.8823529411764706</v>
      </c>
      <c r="W51" s="1">
        <f>0.5*I51/M51</f>
        <v>0.014705882352941178</v>
      </c>
    </row>
    <row r="52" spans="3:21" ht="11.25">
      <c r="C52" s="1">
        <v>4</v>
      </c>
      <c r="H52" s="1">
        <v>0.3</v>
      </c>
      <c r="M52" s="1">
        <v>10</v>
      </c>
      <c r="N52" s="1">
        <v>0</v>
      </c>
      <c r="O52" s="1">
        <f t="shared" si="0"/>
        <v>0</v>
      </c>
      <c r="P52" s="1">
        <f t="shared" si="1"/>
        <v>0.3</v>
      </c>
      <c r="Q52" s="1">
        <f t="shared" si="2"/>
        <v>0</v>
      </c>
      <c r="R52" s="1">
        <f t="shared" si="3"/>
        <v>0.6</v>
      </c>
      <c r="S52" s="1">
        <f t="shared" si="4"/>
        <v>0</v>
      </c>
      <c r="T52" s="1">
        <f t="shared" si="5"/>
        <v>0.9</v>
      </c>
      <c r="U52" s="1">
        <f t="shared" si="6"/>
        <v>0.015</v>
      </c>
    </row>
    <row r="53" spans="2:19" ht="12">
      <c r="B53" s="2" t="s">
        <v>247</v>
      </c>
      <c r="C53" s="1">
        <v>1</v>
      </c>
      <c r="E53" s="1">
        <v>0.5</v>
      </c>
      <c r="F53" s="1">
        <v>0.4</v>
      </c>
      <c r="G53" s="1">
        <v>0.05</v>
      </c>
      <c r="M53" s="1">
        <v>6.2</v>
      </c>
      <c r="N53" s="1">
        <v>0</v>
      </c>
      <c r="O53" s="1">
        <f t="shared" si="0"/>
        <v>0.04032258064516129</v>
      </c>
      <c r="P53" s="1">
        <f t="shared" si="1"/>
        <v>0.48387096774193544</v>
      </c>
      <c r="Q53" s="1">
        <f t="shared" si="2"/>
        <v>0.03225806451612903</v>
      </c>
      <c r="R53" s="1">
        <f t="shared" si="3"/>
        <v>0.9677419354838709</v>
      </c>
      <c r="S53" s="1">
        <f t="shared" si="4"/>
        <v>0.004032258064516129</v>
      </c>
    </row>
    <row r="54" spans="3:21" ht="11.25">
      <c r="C54" s="1">
        <v>2</v>
      </c>
      <c r="E54" s="1">
        <v>0.4</v>
      </c>
      <c r="F54" s="1">
        <v>0.6</v>
      </c>
      <c r="G54" s="1">
        <v>0.6</v>
      </c>
      <c r="M54" s="1">
        <v>9</v>
      </c>
      <c r="N54" s="1">
        <v>0</v>
      </c>
      <c r="O54" s="1">
        <f t="shared" si="0"/>
        <v>0.022222222222222223</v>
      </c>
      <c r="P54" s="1">
        <f t="shared" si="1"/>
        <v>0.3333333333333333</v>
      </c>
      <c r="Q54" s="1">
        <f t="shared" si="2"/>
        <v>0.03333333333333333</v>
      </c>
      <c r="R54" s="1">
        <f t="shared" si="3"/>
        <v>0.6666666666666666</v>
      </c>
      <c r="S54" s="1">
        <f t="shared" si="4"/>
        <v>0.03333333333333333</v>
      </c>
      <c r="T54" s="1">
        <f t="shared" si="5"/>
        <v>1</v>
      </c>
      <c r="U54" s="1">
        <f t="shared" si="6"/>
        <v>0</v>
      </c>
    </row>
    <row r="55" spans="3:23" ht="11.25">
      <c r="C55" s="1">
        <v>3</v>
      </c>
      <c r="E55" s="1">
        <v>0.6</v>
      </c>
      <c r="F55" s="1">
        <v>0.8</v>
      </c>
      <c r="G55" s="1">
        <v>0.8</v>
      </c>
      <c r="H55" s="1">
        <v>0.7</v>
      </c>
      <c r="I55" s="1">
        <v>0.3</v>
      </c>
      <c r="M55" s="1">
        <v>13.3</v>
      </c>
      <c r="N55" s="1">
        <v>0</v>
      </c>
      <c r="O55" s="1">
        <f t="shared" si="0"/>
        <v>0.022556390977443608</v>
      </c>
      <c r="P55" s="1">
        <f t="shared" si="1"/>
        <v>0.22556390977443608</v>
      </c>
      <c r="Q55" s="1">
        <f t="shared" si="2"/>
        <v>0.03007518796992481</v>
      </c>
      <c r="R55" s="1">
        <f t="shared" si="3"/>
        <v>0.45112781954887216</v>
      </c>
      <c r="S55" s="1">
        <f t="shared" si="4"/>
        <v>0.03007518796992481</v>
      </c>
      <c r="T55" s="1">
        <f t="shared" si="5"/>
        <v>0.6766917293233082</v>
      </c>
      <c r="U55" s="1">
        <f t="shared" si="6"/>
        <v>0.02631578947368421</v>
      </c>
      <c r="V55" s="1">
        <f>12/M55</f>
        <v>0.9022556390977443</v>
      </c>
      <c r="W55" s="1">
        <f>0.5*I55/M55</f>
        <v>0.011278195488721804</v>
      </c>
    </row>
    <row r="56" spans="3:23" ht="11.25">
      <c r="C56" s="1">
        <v>4</v>
      </c>
      <c r="G56" s="1">
        <v>0.9</v>
      </c>
      <c r="H56" s="1">
        <v>0.7</v>
      </c>
      <c r="I56" s="1">
        <v>0.4</v>
      </c>
      <c r="M56" s="1">
        <v>14.1</v>
      </c>
      <c r="N56" s="1">
        <v>0</v>
      </c>
      <c r="O56" s="1">
        <f t="shared" si="0"/>
        <v>0</v>
      </c>
      <c r="P56" s="1">
        <f t="shared" si="1"/>
        <v>0.2127659574468085</v>
      </c>
      <c r="Q56" s="1">
        <f t="shared" si="2"/>
        <v>0</v>
      </c>
      <c r="R56" s="1">
        <f t="shared" si="3"/>
        <v>0.425531914893617</v>
      </c>
      <c r="S56" s="1">
        <f t="shared" si="4"/>
        <v>0.03191489361702128</v>
      </c>
      <c r="T56" s="1">
        <f t="shared" si="5"/>
        <v>0.6382978723404256</v>
      </c>
      <c r="U56" s="1">
        <f t="shared" si="6"/>
        <v>0.02482269503546099</v>
      </c>
      <c r="V56" s="1">
        <f>12/M56</f>
        <v>0.851063829787234</v>
      </c>
      <c r="W56" s="1">
        <f>0.5*I56/M56</f>
        <v>0.014184397163120569</v>
      </c>
    </row>
    <row r="57" spans="2:19" ht="12">
      <c r="B57" s="2" t="s">
        <v>248</v>
      </c>
      <c r="C57" s="1">
        <v>1</v>
      </c>
      <c r="E57" s="1">
        <v>0.4</v>
      </c>
      <c r="F57" s="1">
        <v>0.5</v>
      </c>
      <c r="M57" s="1">
        <v>5.6</v>
      </c>
      <c r="N57" s="1">
        <v>0</v>
      </c>
      <c r="O57" s="1">
        <f t="shared" si="0"/>
        <v>0.03571428571428572</v>
      </c>
      <c r="P57" s="1">
        <f t="shared" si="1"/>
        <v>0.5357142857142857</v>
      </c>
      <c r="Q57" s="1">
        <f t="shared" si="2"/>
        <v>0.044642857142857144</v>
      </c>
      <c r="R57" s="1">
        <f t="shared" si="3"/>
        <v>1.0714285714285714</v>
      </c>
      <c r="S57" s="1">
        <f t="shared" si="4"/>
        <v>0</v>
      </c>
    </row>
    <row r="58" spans="3:19" ht="11.25">
      <c r="C58" s="1">
        <v>2</v>
      </c>
      <c r="E58" s="1">
        <v>0.5</v>
      </c>
      <c r="F58" s="1">
        <v>0.5</v>
      </c>
      <c r="G58" s="1">
        <v>0.4</v>
      </c>
      <c r="M58" s="1">
        <v>7.6</v>
      </c>
      <c r="N58" s="1">
        <v>0</v>
      </c>
      <c r="O58" s="1">
        <f t="shared" si="0"/>
        <v>0.03289473684210526</v>
      </c>
      <c r="P58" s="1">
        <f t="shared" si="1"/>
        <v>0.39473684210526316</v>
      </c>
      <c r="Q58" s="1">
        <f t="shared" si="2"/>
        <v>0.03289473684210526</v>
      </c>
      <c r="R58" s="1">
        <f t="shared" si="3"/>
        <v>0.7894736842105263</v>
      </c>
      <c r="S58" s="1">
        <f t="shared" si="4"/>
        <v>0.026315789473684213</v>
      </c>
    </row>
    <row r="59" spans="3:21" ht="11.25">
      <c r="C59" s="1">
        <v>3</v>
      </c>
      <c r="E59" s="1">
        <v>0.8</v>
      </c>
      <c r="F59" s="1">
        <v>0.8</v>
      </c>
      <c r="G59" s="1">
        <v>0.7</v>
      </c>
      <c r="H59" s="1">
        <v>0.3</v>
      </c>
      <c r="M59" s="1">
        <v>9.6</v>
      </c>
      <c r="N59" s="1">
        <v>0</v>
      </c>
      <c r="O59" s="1">
        <f t="shared" si="0"/>
        <v>0.04166666666666667</v>
      </c>
      <c r="P59" s="1">
        <f t="shared" si="1"/>
        <v>0.3125</v>
      </c>
      <c r="Q59" s="1">
        <f t="shared" si="2"/>
        <v>0.04166666666666667</v>
      </c>
      <c r="R59" s="1">
        <f t="shared" si="3"/>
        <v>0.625</v>
      </c>
      <c r="S59" s="1">
        <f t="shared" si="4"/>
        <v>0.036458333333333336</v>
      </c>
      <c r="T59" s="1">
        <f t="shared" si="5"/>
        <v>0.9375</v>
      </c>
      <c r="U59" s="1">
        <f t="shared" si="6"/>
        <v>0.015625</v>
      </c>
    </row>
    <row r="60" spans="3:21" ht="11.25">
      <c r="C60" s="1">
        <v>4</v>
      </c>
      <c r="F60" s="1">
        <v>0.9</v>
      </c>
      <c r="G60" s="1">
        <v>0.8</v>
      </c>
      <c r="H60" s="1">
        <v>0.6</v>
      </c>
      <c r="M60" s="1">
        <v>11.9</v>
      </c>
      <c r="N60" s="1">
        <v>0</v>
      </c>
      <c r="O60" s="1">
        <f t="shared" si="0"/>
        <v>0</v>
      </c>
      <c r="P60" s="1">
        <f t="shared" si="1"/>
        <v>0.25210084033613445</v>
      </c>
      <c r="Q60" s="1">
        <f t="shared" si="2"/>
        <v>0.037815126050420166</v>
      </c>
      <c r="R60" s="1">
        <f t="shared" si="3"/>
        <v>0.5042016806722689</v>
      </c>
      <c r="S60" s="1">
        <f t="shared" si="4"/>
        <v>0.03361344537815126</v>
      </c>
      <c r="T60" s="1">
        <f t="shared" si="5"/>
        <v>0.7563025210084033</v>
      </c>
      <c r="U60" s="1">
        <f t="shared" si="6"/>
        <v>0.025210084033613443</v>
      </c>
    </row>
    <row r="61" spans="2:19" ht="12">
      <c r="B61" s="2" t="s">
        <v>249</v>
      </c>
      <c r="C61" s="1">
        <v>1</v>
      </c>
      <c r="E61" s="1">
        <v>0.5</v>
      </c>
      <c r="F61" s="1">
        <v>0.6</v>
      </c>
      <c r="M61" s="1">
        <v>5.6</v>
      </c>
      <c r="N61" s="1">
        <v>0</v>
      </c>
      <c r="O61" s="1">
        <f t="shared" si="0"/>
        <v>0.044642857142857144</v>
      </c>
      <c r="P61" s="1">
        <f t="shared" si="1"/>
        <v>0.5357142857142857</v>
      </c>
      <c r="Q61" s="1">
        <f t="shared" si="2"/>
        <v>0.053571428571428575</v>
      </c>
      <c r="R61" s="1">
        <f t="shared" si="3"/>
        <v>1.0714285714285714</v>
      </c>
      <c r="S61" s="1">
        <f t="shared" si="4"/>
        <v>0</v>
      </c>
    </row>
    <row r="62" spans="3:21" ht="11.25">
      <c r="C62" s="1">
        <v>2</v>
      </c>
      <c r="E62" s="1">
        <v>0.5</v>
      </c>
      <c r="F62" s="1">
        <v>0.6</v>
      </c>
      <c r="G62" s="1">
        <v>0.6</v>
      </c>
      <c r="H62" s="1">
        <v>0.4</v>
      </c>
      <c r="M62" s="1">
        <v>9.6</v>
      </c>
      <c r="N62" s="1">
        <v>0</v>
      </c>
      <c r="O62" s="1">
        <f t="shared" si="0"/>
        <v>0.026041666666666668</v>
      </c>
      <c r="P62" s="1">
        <f t="shared" si="1"/>
        <v>0.3125</v>
      </c>
      <c r="Q62" s="1">
        <f t="shared" si="2"/>
        <v>0.03125</v>
      </c>
      <c r="R62" s="1">
        <f t="shared" si="3"/>
        <v>0.625</v>
      </c>
      <c r="S62" s="1">
        <f t="shared" si="4"/>
        <v>0.03125</v>
      </c>
      <c r="T62" s="1">
        <f t="shared" si="5"/>
        <v>0.9375</v>
      </c>
      <c r="U62" s="1">
        <f t="shared" si="6"/>
        <v>0.020833333333333336</v>
      </c>
    </row>
    <row r="63" spans="3:23" ht="11.25">
      <c r="C63" s="1">
        <v>3</v>
      </c>
      <c r="E63" s="1">
        <v>0.7</v>
      </c>
      <c r="F63" s="1">
        <v>0.7</v>
      </c>
      <c r="G63" s="1">
        <v>0.7</v>
      </c>
      <c r="H63" s="1">
        <v>0.6</v>
      </c>
      <c r="I63" s="1">
        <v>0.3</v>
      </c>
      <c r="M63" s="1">
        <v>12.9</v>
      </c>
      <c r="N63" s="1">
        <v>0</v>
      </c>
      <c r="O63" s="1">
        <f t="shared" si="0"/>
        <v>0.02713178294573643</v>
      </c>
      <c r="P63" s="1">
        <f t="shared" si="1"/>
        <v>0.23255813953488372</v>
      </c>
      <c r="Q63" s="1">
        <f t="shared" si="2"/>
        <v>0.02713178294573643</v>
      </c>
      <c r="R63" s="1">
        <f t="shared" si="3"/>
        <v>0.46511627906976744</v>
      </c>
      <c r="S63" s="1">
        <f t="shared" si="4"/>
        <v>0.02713178294573643</v>
      </c>
      <c r="T63" s="1">
        <f t="shared" si="5"/>
        <v>0.6976744186046512</v>
      </c>
      <c r="U63" s="1">
        <f t="shared" si="6"/>
        <v>0.023255813953488372</v>
      </c>
      <c r="V63" s="1">
        <f>12/M63</f>
        <v>0.9302325581395349</v>
      </c>
      <c r="W63" s="1">
        <f>0.5*I63/M63</f>
        <v>0.011627906976744186</v>
      </c>
    </row>
    <row r="64" spans="3:23" ht="11.25">
      <c r="C64" s="1">
        <v>4</v>
      </c>
      <c r="G64" s="1">
        <v>0.7</v>
      </c>
      <c r="H64" s="1">
        <v>0.6</v>
      </c>
      <c r="I64" s="1">
        <v>0.3</v>
      </c>
      <c r="M64" s="1">
        <v>12.6</v>
      </c>
      <c r="N64" s="1">
        <v>0</v>
      </c>
      <c r="O64" s="1">
        <f aca="true" t="shared" si="7" ref="O64:O125">0.5*E64/M64</f>
        <v>0</v>
      </c>
      <c r="P64" s="1">
        <f aca="true" t="shared" si="8" ref="P64:P125">3/M64</f>
        <v>0.2380952380952381</v>
      </c>
      <c r="Q64" s="1">
        <f aca="true" t="shared" si="9" ref="Q64:Q125">0.5*F64/M64</f>
        <v>0</v>
      </c>
      <c r="R64" s="1">
        <f aca="true" t="shared" si="10" ref="R64:R125">6/M64</f>
        <v>0.4761904761904762</v>
      </c>
      <c r="S64" s="1">
        <f aca="true" t="shared" si="11" ref="S64:S125">0.5*G64/M64</f>
        <v>0.027777777777777776</v>
      </c>
      <c r="T64" s="1">
        <f aca="true" t="shared" si="12" ref="T64:T125">9/M64</f>
        <v>0.7142857142857143</v>
      </c>
      <c r="U64" s="1">
        <f aca="true" t="shared" si="13" ref="U64:U125">0.5*H64/M64</f>
        <v>0.023809523809523808</v>
      </c>
      <c r="V64" s="1">
        <f>12/M64</f>
        <v>0.9523809523809524</v>
      </c>
      <c r="W64" s="1">
        <f>0.5*I64/M64</f>
        <v>0.011904761904761904</v>
      </c>
    </row>
    <row r="65" spans="2:19" ht="12">
      <c r="B65" s="2" t="s">
        <v>251</v>
      </c>
      <c r="C65" s="1">
        <v>1</v>
      </c>
      <c r="E65" s="1">
        <v>0.5</v>
      </c>
      <c r="F65" s="1">
        <v>0.6</v>
      </c>
      <c r="G65" s="1">
        <v>0.6</v>
      </c>
      <c r="M65" s="1">
        <v>7.5</v>
      </c>
      <c r="N65" s="1">
        <v>0</v>
      </c>
      <c r="O65" s="1">
        <f t="shared" si="7"/>
        <v>0.03333333333333333</v>
      </c>
      <c r="P65" s="1">
        <f t="shared" si="8"/>
        <v>0.4</v>
      </c>
      <c r="Q65" s="1">
        <f t="shared" si="9"/>
        <v>0.04</v>
      </c>
      <c r="R65" s="1">
        <f t="shared" si="10"/>
        <v>0.8</v>
      </c>
      <c r="S65" s="1">
        <f t="shared" si="11"/>
        <v>0.04</v>
      </c>
    </row>
    <row r="66" spans="3:21" ht="11.25">
      <c r="C66" s="1">
        <v>2</v>
      </c>
      <c r="E66" s="1">
        <v>0.5</v>
      </c>
      <c r="F66" s="1">
        <v>0.7</v>
      </c>
      <c r="G66" s="1">
        <v>0.7</v>
      </c>
      <c r="H66" s="1">
        <v>0.5</v>
      </c>
      <c r="M66" s="1">
        <v>10.4</v>
      </c>
      <c r="N66" s="1">
        <v>0</v>
      </c>
      <c r="O66" s="1">
        <f t="shared" si="7"/>
        <v>0.024038461538461536</v>
      </c>
      <c r="P66" s="1">
        <f t="shared" si="8"/>
        <v>0.28846153846153844</v>
      </c>
      <c r="Q66" s="1">
        <f t="shared" si="9"/>
        <v>0.03365384615384615</v>
      </c>
      <c r="R66" s="1">
        <f t="shared" si="10"/>
        <v>0.5769230769230769</v>
      </c>
      <c r="S66" s="1">
        <f t="shared" si="11"/>
        <v>0.03365384615384615</v>
      </c>
      <c r="T66" s="1">
        <f t="shared" si="12"/>
        <v>0.8653846153846153</v>
      </c>
      <c r="U66" s="1">
        <f t="shared" si="13"/>
        <v>0.024038461538461536</v>
      </c>
    </row>
    <row r="67" spans="3:23" ht="11.25">
      <c r="C67" s="1">
        <v>3</v>
      </c>
      <c r="E67" s="1">
        <v>0.7</v>
      </c>
      <c r="F67" s="1">
        <v>0.9</v>
      </c>
      <c r="G67" s="1">
        <v>0.9</v>
      </c>
      <c r="H67" s="1">
        <v>0.6</v>
      </c>
      <c r="I67" s="1">
        <v>0.2</v>
      </c>
      <c r="M67" s="1">
        <v>12.2</v>
      </c>
      <c r="N67" s="1">
        <v>0</v>
      </c>
      <c r="O67" s="1">
        <f t="shared" si="7"/>
        <v>0.028688524590163935</v>
      </c>
      <c r="P67" s="1">
        <f t="shared" si="8"/>
        <v>0.24590163934426232</v>
      </c>
      <c r="Q67" s="1">
        <f t="shared" si="9"/>
        <v>0.03688524590163935</v>
      </c>
      <c r="R67" s="1">
        <f t="shared" si="10"/>
        <v>0.49180327868852464</v>
      </c>
      <c r="S67" s="1">
        <f t="shared" si="11"/>
        <v>0.03688524590163935</v>
      </c>
      <c r="T67" s="1">
        <f t="shared" si="12"/>
        <v>0.7377049180327869</v>
      </c>
      <c r="U67" s="1">
        <f t="shared" si="13"/>
        <v>0.02459016393442623</v>
      </c>
      <c r="V67" s="1">
        <f>12/M67</f>
        <v>0.9836065573770493</v>
      </c>
      <c r="W67" s="1">
        <f>0.5*I67/M67</f>
        <v>0.00819672131147541</v>
      </c>
    </row>
    <row r="68" spans="3:21" ht="11.25">
      <c r="C68" s="1">
        <v>4</v>
      </c>
      <c r="H68" s="1">
        <v>0.6</v>
      </c>
      <c r="M68" s="1">
        <v>11.8</v>
      </c>
      <c r="N68" s="1">
        <v>0</v>
      </c>
      <c r="O68" s="1">
        <f t="shared" si="7"/>
        <v>0</v>
      </c>
      <c r="P68" s="1">
        <f t="shared" si="8"/>
        <v>0.2542372881355932</v>
      </c>
      <c r="Q68" s="1">
        <f t="shared" si="9"/>
        <v>0</v>
      </c>
      <c r="R68" s="1">
        <f t="shared" si="10"/>
        <v>0.5084745762711864</v>
      </c>
      <c r="S68" s="1">
        <f t="shared" si="11"/>
        <v>0</v>
      </c>
      <c r="T68" s="1">
        <f t="shared" si="12"/>
        <v>0.7627118644067796</v>
      </c>
      <c r="U68" s="1">
        <f t="shared" si="13"/>
        <v>0.02542372881355932</v>
      </c>
    </row>
    <row r="69" spans="2:19" ht="12">
      <c r="B69" s="2" t="s">
        <v>240</v>
      </c>
      <c r="C69" s="1">
        <v>1</v>
      </c>
      <c r="E69" s="1">
        <v>0.5</v>
      </c>
      <c r="F69" s="1">
        <v>0.6</v>
      </c>
      <c r="M69" s="1">
        <v>8.1</v>
      </c>
      <c r="N69" s="1">
        <v>0</v>
      </c>
      <c r="O69" s="1">
        <f t="shared" si="7"/>
        <v>0.0308641975308642</v>
      </c>
      <c r="P69" s="1">
        <f t="shared" si="8"/>
        <v>0.3703703703703704</v>
      </c>
      <c r="Q69" s="1">
        <f t="shared" si="9"/>
        <v>0.037037037037037035</v>
      </c>
      <c r="R69" s="1">
        <f t="shared" si="10"/>
        <v>0.7407407407407408</v>
      </c>
      <c r="S69" s="1">
        <f t="shared" si="11"/>
        <v>0</v>
      </c>
    </row>
    <row r="70" spans="3:23" ht="11.25">
      <c r="C70" s="1">
        <v>2</v>
      </c>
      <c r="E70" s="1">
        <v>0.65</v>
      </c>
      <c r="F70" s="1">
        <v>0.7</v>
      </c>
      <c r="G70" s="1">
        <v>0.7</v>
      </c>
      <c r="H70" s="1">
        <v>0.6</v>
      </c>
      <c r="I70" s="1">
        <v>0.1</v>
      </c>
      <c r="M70" s="1">
        <v>12.3</v>
      </c>
      <c r="N70" s="1">
        <v>0</v>
      </c>
      <c r="O70" s="1">
        <f t="shared" si="7"/>
        <v>0.026422764227642274</v>
      </c>
      <c r="P70" s="1">
        <f t="shared" si="8"/>
        <v>0.24390243902439024</v>
      </c>
      <c r="Q70" s="1">
        <f t="shared" si="9"/>
        <v>0.028455284552845524</v>
      </c>
      <c r="R70" s="1">
        <f t="shared" si="10"/>
        <v>0.4878048780487805</v>
      </c>
      <c r="S70" s="1">
        <f t="shared" si="11"/>
        <v>0.028455284552845524</v>
      </c>
      <c r="T70" s="1">
        <f t="shared" si="12"/>
        <v>0.7317073170731707</v>
      </c>
      <c r="U70" s="1">
        <f t="shared" si="13"/>
        <v>0.024390243902439022</v>
      </c>
      <c r="V70" s="1">
        <f>12/M70</f>
        <v>0.975609756097561</v>
      </c>
      <c r="W70" s="1">
        <f>0.5*I70/M70</f>
        <v>0.004065040650406504</v>
      </c>
    </row>
    <row r="71" spans="3:23" ht="11.25">
      <c r="C71" s="1">
        <v>3</v>
      </c>
      <c r="F71" s="1">
        <v>0.7</v>
      </c>
      <c r="G71" s="1">
        <v>0.9</v>
      </c>
      <c r="H71" s="1">
        <v>0.7</v>
      </c>
      <c r="I71" s="1">
        <v>0.5</v>
      </c>
      <c r="M71" s="1">
        <v>14</v>
      </c>
      <c r="N71" s="1">
        <v>0</v>
      </c>
      <c r="O71" s="1">
        <f t="shared" si="7"/>
        <v>0</v>
      </c>
      <c r="P71" s="1">
        <f t="shared" si="8"/>
        <v>0.21428571428571427</v>
      </c>
      <c r="Q71" s="1">
        <f t="shared" si="9"/>
        <v>0.024999999999999998</v>
      </c>
      <c r="R71" s="1">
        <f t="shared" si="10"/>
        <v>0.42857142857142855</v>
      </c>
      <c r="S71" s="1">
        <f t="shared" si="11"/>
        <v>0.03214285714285715</v>
      </c>
      <c r="T71" s="1">
        <f t="shared" si="12"/>
        <v>0.6428571428571429</v>
      </c>
      <c r="U71" s="1">
        <f t="shared" si="13"/>
        <v>0.024999999999999998</v>
      </c>
      <c r="V71" s="1">
        <f>12/M71</f>
        <v>0.8571428571428571</v>
      </c>
      <c r="W71" s="1">
        <f>0.5*I71/M71</f>
        <v>0.017857142857142856</v>
      </c>
    </row>
    <row r="72" spans="3:19" ht="11.25">
      <c r="C72" s="1">
        <v>4</v>
      </c>
      <c r="M72" s="1">
        <v>4.9</v>
      </c>
      <c r="N72" s="1">
        <v>0</v>
      </c>
      <c r="O72" s="1">
        <f t="shared" si="7"/>
        <v>0</v>
      </c>
      <c r="P72" s="1">
        <f t="shared" si="8"/>
        <v>0.6122448979591836</v>
      </c>
      <c r="Q72" s="1">
        <f t="shared" si="9"/>
        <v>0</v>
      </c>
      <c r="R72" s="1">
        <f t="shared" si="10"/>
        <v>1.2244897959183672</v>
      </c>
      <c r="S72" s="1">
        <f t="shared" si="11"/>
        <v>0</v>
      </c>
    </row>
    <row r="73" spans="2:19" ht="12">
      <c r="B73" s="2" t="s">
        <v>252</v>
      </c>
      <c r="C73" s="1">
        <v>1</v>
      </c>
      <c r="E73" s="1">
        <v>0.6</v>
      </c>
      <c r="F73" s="1">
        <v>0.7</v>
      </c>
      <c r="G73" s="1">
        <v>0.4</v>
      </c>
      <c r="M73" s="1">
        <v>7.4</v>
      </c>
      <c r="N73" s="1">
        <v>0</v>
      </c>
      <c r="O73" s="1">
        <f t="shared" si="7"/>
        <v>0.040540540540540536</v>
      </c>
      <c r="P73" s="1">
        <f t="shared" si="8"/>
        <v>0.4054054054054054</v>
      </c>
      <c r="Q73" s="1">
        <f t="shared" si="9"/>
        <v>0.04729729729729729</v>
      </c>
      <c r="R73" s="1">
        <f t="shared" si="10"/>
        <v>0.8108108108108107</v>
      </c>
      <c r="S73" s="1">
        <f t="shared" si="11"/>
        <v>0.02702702702702703</v>
      </c>
    </row>
    <row r="74" spans="3:23" ht="11.25">
      <c r="C74" s="1">
        <v>2</v>
      </c>
      <c r="E74" s="1">
        <v>0.6</v>
      </c>
      <c r="F74" s="1">
        <v>0.7</v>
      </c>
      <c r="G74" s="1">
        <v>0.8</v>
      </c>
      <c r="H74" s="1">
        <v>0.6</v>
      </c>
      <c r="I74" s="1">
        <v>0.4</v>
      </c>
      <c r="M74" s="1">
        <v>12.8</v>
      </c>
      <c r="N74" s="1">
        <v>0</v>
      </c>
      <c r="O74" s="1">
        <f t="shared" si="7"/>
        <v>0.023437499999999997</v>
      </c>
      <c r="P74" s="1">
        <f t="shared" si="8"/>
        <v>0.234375</v>
      </c>
      <c r="Q74" s="1">
        <f t="shared" si="9"/>
        <v>0.027343749999999997</v>
      </c>
      <c r="R74" s="1">
        <f t="shared" si="10"/>
        <v>0.46875</v>
      </c>
      <c r="S74" s="1">
        <f t="shared" si="11"/>
        <v>0.03125</v>
      </c>
      <c r="T74" s="1">
        <f t="shared" si="12"/>
        <v>0.703125</v>
      </c>
      <c r="U74" s="1">
        <f t="shared" si="13"/>
        <v>0.023437499999999997</v>
      </c>
      <c r="V74" s="1">
        <f>12/M74</f>
        <v>0.9375</v>
      </c>
      <c r="W74" s="1">
        <f>0.5*I74/M74</f>
        <v>0.015625</v>
      </c>
    </row>
    <row r="75" spans="3:25" ht="11.25">
      <c r="C75" s="1">
        <v>3</v>
      </c>
      <c r="E75" s="1">
        <v>0.6</v>
      </c>
      <c r="F75" s="1">
        <v>1</v>
      </c>
      <c r="G75" s="1">
        <v>1</v>
      </c>
      <c r="H75" s="1">
        <v>0.9</v>
      </c>
      <c r="I75" s="1">
        <v>0.6</v>
      </c>
      <c r="J75" s="1">
        <v>0.3</v>
      </c>
      <c r="M75" s="1">
        <v>15.5</v>
      </c>
      <c r="N75" s="1">
        <v>0</v>
      </c>
      <c r="O75" s="1">
        <f t="shared" si="7"/>
        <v>0.01935483870967742</v>
      </c>
      <c r="P75" s="1">
        <f t="shared" si="8"/>
        <v>0.1935483870967742</v>
      </c>
      <c r="Q75" s="1">
        <f t="shared" si="9"/>
        <v>0.03225806451612903</v>
      </c>
      <c r="R75" s="1">
        <f t="shared" si="10"/>
        <v>0.3870967741935484</v>
      </c>
      <c r="S75" s="1">
        <f t="shared" si="11"/>
        <v>0.03225806451612903</v>
      </c>
      <c r="T75" s="1">
        <f t="shared" si="12"/>
        <v>0.5806451612903226</v>
      </c>
      <c r="U75" s="1">
        <f t="shared" si="13"/>
        <v>0.02903225806451613</v>
      </c>
      <c r="V75" s="1">
        <f>12/M75</f>
        <v>0.7741935483870968</v>
      </c>
      <c r="W75" s="1">
        <f>0.5*I75/M75</f>
        <v>0.01935483870967742</v>
      </c>
      <c r="X75" s="1">
        <f>15/M75</f>
        <v>0.967741935483871</v>
      </c>
      <c r="Y75" s="1">
        <f>0.5*J75/M75</f>
        <v>0.00967741935483871</v>
      </c>
    </row>
    <row r="76" spans="3:19" ht="11.25">
      <c r="C76" s="1">
        <v>4</v>
      </c>
      <c r="M76" s="1">
        <v>8.5</v>
      </c>
      <c r="N76" s="1">
        <v>0</v>
      </c>
      <c r="O76" s="1">
        <f t="shared" si="7"/>
        <v>0</v>
      </c>
      <c r="P76" s="1">
        <f t="shared" si="8"/>
        <v>0.35294117647058826</v>
      </c>
      <c r="Q76" s="1">
        <f t="shared" si="9"/>
        <v>0</v>
      </c>
      <c r="R76" s="1">
        <f t="shared" si="10"/>
        <v>0.7058823529411765</v>
      </c>
      <c r="S76" s="1">
        <f t="shared" si="11"/>
        <v>0</v>
      </c>
    </row>
    <row r="77" spans="2:19" ht="12">
      <c r="B77" s="2" t="s">
        <v>297</v>
      </c>
      <c r="C77" s="1">
        <v>1</v>
      </c>
      <c r="E77" s="1">
        <v>0.5</v>
      </c>
      <c r="F77" s="1">
        <v>0.6</v>
      </c>
      <c r="G77" s="1">
        <v>0.6</v>
      </c>
      <c r="M77" s="1">
        <v>8.1</v>
      </c>
      <c r="N77" s="1">
        <v>0</v>
      </c>
      <c r="O77" s="1">
        <f t="shared" si="7"/>
        <v>0.0308641975308642</v>
      </c>
      <c r="P77" s="1">
        <f t="shared" si="8"/>
        <v>0.3703703703703704</v>
      </c>
      <c r="Q77" s="1">
        <f t="shared" si="9"/>
        <v>0.037037037037037035</v>
      </c>
      <c r="R77" s="1">
        <f t="shared" si="10"/>
        <v>0.7407407407407408</v>
      </c>
      <c r="S77" s="1">
        <f t="shared" si="11"/>
        <v>0.037037037037037035</v>
      </c>
    </row>
    <row r="78" spans="3:23" ht="11.25">
      <c r="C78" s="1">
        <v>2</v>
      </c>
      <c r="E78" s="1">
        <v>0.6</v>
      </c>
      <c r="F78" s="1">
        <v>0.7</v>
      </c>
      <c r="G78" s="1">
        <v>0.7</v>
      </c>
      <c r="H78" s="1">
        <v>0.5</v>
      </c>
      <c r="I78" s="1">
        <v>0.3</v>
      </c>
      <c r="M78" s="1">
        <v>12.3</v>
      </c>
      <c r="N78" s="1">
        <v>0</v>
      </c>
      <c r="O78" s="1">
        <f t="shared" si="7"/>
        <v>0.024390243902439022</v>
      </c>
      <c r="P78" s="1">
        <f t="shared" si="8"/>
        <v>0.24390243902439024</v>
      </c>
      <c r="Q78" s="1">
        <f t="shared" si="9"/>
        <v>0.028455284552845524</v>
      </c>
      <c r="R78" s="1">
        <f t="shared" si="10"/>
        <v>0.4878048780487805</v>
      </c>
      <c r="S78" s="1">
        <f t="shared" si="11"/>
        <v>0.028455284552845524</v>
      </c>
      <c r="T78" s="1">
        <f t="shared" si="12"/>
        <v>0.7317073170731707</v>
      </c>
      <c r="U78" s="1">
        <f t="shared" si="13"/>
        <v>0.02032520325203252</v>
      </c>
      <c r="V78" s="1">
        <f>12/M78</f>
        <v>0.975609756097561</v>
      </c>
      <c r="W78" s="1">
        <f>0.5*I78/M78</f>
        <v>0.012195121951219511</v>
      </c>
    </row>
    <row r="79" spans="3:23" ht="11.25">
      <c r="C79" s="1">
        <v>3</v>
      </c>
      <c r="E79" s="1">
        <v>0.9</v>
      </c>
      <c r="F79" s="1">
        <v>0.9</v>
      </c>
      <c r="G79" s="1">
        <v>1</v>
      </c>
      <c r="H79" s="1">
        <v>0.8</v>
      </c>
      <c r="I79" s="1">
        <v>0.6</v>
      </c>
      <c r="M79" s="1">
        <v>14.3</v>
      </c>
      <c r="N79" s="1">
        <v>0</v>
      </c>
      <c r="O79" s="1">
        <f t="shared" si="7"/>
        <v>0.031468531468531465</v>
      </c>
      <c r="P79" s="1">
        <f t="shared" si="8"/>
        <v>0.2097902097902098</v>
      </c>
      <c r="Q79" s="1">
        <f t="shared" si="9"/>
        <v>0.031468531468531465</v>
      </c>
      <c r="R79" s="1">
        <f t="shared" si="10"/>
        <v>0.4195804195804196</v>
      </c>
      <c r="S79" s="1">
        <f t="shared" si="11"/>
        <v>0.03496503496503496</v>
      </c>
      <c r="T79" s="1">
        <f t="shared" si="12"/>
        <v>0.6293706293706294</v>
      </c>
      <c r="U79" s="1">
        <f t="shared" si="13"/>
        <v>0.027972027972027972</v>
      </c>
      <c r="V79" s="1">
        <f>12/M79</f>
        <v>0.8391608391608392</v>
      </c>
      <c r="W79" s="1">
        <f>0.5*I79/M79</f>
        <v>0.020979020979020976</v>
      </c>
    </row>
    <row r="82" spans="1:19" ht="12">
      <c r="A82" s="2" t="s">
        <v>188</v>
      </c>
      <c r="B82" s="2" t="s">
        <v>253</v>
      </c>
      <c r="C82" s="1">
        <v>1</v>
      </c>
      <c r="E82" s="1">
        <v>0.5</v>
      </c>
      <c r="F82" s="1">
        <v>0.7</v>
      </c>
      <c r="G82" s="1">
        <v>0.3</v>
      </c>
      <c r="M82" s="1">
        <v>6.7</v>
      </c>
      <c r="N82" s="1">
        <v>0</v>
      </c>
      <c r="O82" s="1">
        <f t="shared" si="7"/>
        <v>0.03731343283582089</v>
      </c>
      <c r="P82" s="1">
        <f t="shared" si="8"/>
        <v>0.44776119402985076</v>
      </c>
      <c r="Q82" s="1">
        <f t="shared" si="9"/>
        <v>0.05223880597014925</v>
      </c>
      <c r="R82" s="1">
        <f t="shared" si="10"/>
        <v>0.8955223880597015</v>
      </c>
      <c r="S82" s="1">
        <f t="shared" si="11"/>
        <v>0.022388059701492536</v>
      </c>
    </row>
    <row r="83" spans="3:21" ht="11.25">
      <c r="C83" s="1">
        <v>2</v>
      </c>
      <c r="E83" s="1">
        <v>0.6</v>
      </c>
      <c r="F83" s="1">
        <v>0.7</v>
      </c>
      <c r="G83" s="1">
        <v>0.7</v>
      </c>
      <c r="H83" s="1">
        <v>0.5</v>
      </c>
      <c r="M83" s="1">
        <v>10.7</v>
      </c>
      <c r="N83" s="1">
        <v>0</v>
      </c>
      <c r="O83" s="1">
        <f t="shared" si="7"/>
        <v>0.028037383177570093</v>
      </c>
      <c r="P83" s="1">
        <f t="shared" si="8"/>
        <v>0.28037383177570097</v>
      </c>
      <c r="Q83" s="1">
        <f t="shared" si="9"/>
        <v>0.03271028037383177</v>
      </c>
      <c r="R83" s="1">
        <f t="shared" si="10"/>
        <v>0.5607476635514019</v>
      </c>
      <c r="S83" s="1">
        <f t="shared" si="11"/>
        <v>0.03271028037383177</v>
      </c>
      <c r="T83" s="1">
        <f t="shared" si="12"/>
        <v>0.8411214953271029</v>
      </c>
      <c r="U83" s="1">
        <f t="shared" si="13"/>
        <v>0.023364485981308414</v>
      </c>
    </row>
    <row r="84" spans="3:25" ht="11.25">
      <c r="C84" s="1">
        <v>3</v>
      </c>
      <c r="E84" s="1">
        <v>0.8</v>
      </c>
      <c r="F84" s="1">
        <v>1</v>
      </c>
      <c r="G84" s="1">
        <v>0.9</v>
      </c>
      <c r="H84" s="1">
        <v>0.8</v>
      </c>
      <c r="I84" s="1">
        <v>0.7</v>
      </c>
      <c r="J84" s="1">
        <v>0.4</v>
      </c>
      <c r="M84" s="1">
        <v>16.3</v>
      </c>
      <c r="N84" s="1">
        <v>0</v>
      </c>
      <c r="O84" s="1">
        <f t="shared" si="7"/>
        <v>0.024539877300613498</v>
      </c>
      <c r="P84" s="1">
        <f t="shared" si="8"/>
        <v>0.18404907975460122</v>
      </c>
      <c r="Q84" s="1">
        <f t="shared" si="9"/>
        <v>0.03067484662576687</v>
      </c>
      <c r="R84" s="1">
        <f t="shared" si="10"/>
        <v>0.36809815950920244</v>
      </c>
      <c r="S84" s="1">
        <f t="shared" si="11"/>
        <v>0.027607361963190184</v>
      </c>
      <c r="T84" s="1">
        <f t="shared" si="12"/>
        <v>0.5521472392638036</v>
      </c>
      <c r="U84" s="1">
        <f t="shared" si="13"/>
        <v>0.024539877300613498</v>
      </c>
      <c r="V84" s="1">
        <f>12/M84</f>
        <v>0.7361963190184049</v>
      </c>
      <c r="W84" s="1">
        <f>0.5*I84/M84</f>
        <v>0.021472392638036807</v>
      </c>
      <c r="X84" s="1">
        <f>15/M84</f>
        <v>0.920245398773006</v>
      </c>
      <c r="Y84" s="1">
        <f>0.5*J84/M84</f>
        <v>0.012269938650306749</v>
      </c>
    </row>
    <row r="85" spans="3:21" ht="11.25">
      <c r="C85" s="1">
        <v>4</v>
      </c>
      <c r="H85" s="1">
        <v>0.5</v>
      </c>
      <c r="I85" s="1">
        <v>0.2</v>
      </c>
      <c r="M85" s="1">
        <v>9.4</v>
      </c>
      <c r="N85" s="1">
        <v>0</v>
      </c>
      <c r="O85" s="1">
        <f t="shared" si="7"/>
        <v>0</v>
      </c>
      <c r="P85" s="1">
        <f t="shared" si="8"/>
        <v>0.3191489361702127</v>
      </c>
      <c r="Q85" s="1">
        <f t="shared" si="9"/>
        <v>0</v>
      </c>
      <c r="R85" s="1">
        <f t="shared" si="10"/>
        <v>0.6382978723404255</v>
      </c>
      <c r="S85" s="1">
        <f t="shared" si="11"/>
        <v>0</v>
      </c>
      <c r="T85" s="1">
        <f t="shared" si="12"/>
        <v>0.9574468085106382</v>
      </c>
      <c r="U85" s="1">
        <f t="shared" si="13"/>
        <v>0.026595744680851064</v>
      </c>
    </row>
    <row r="86" spans="2:21" ht="12">
      <c r="B86" s="2" t="s">
        <v>290</v>
      </c>
      <c r="C86" s="1">
        <v>1</v>
      </c>
      <c r="E86" s="1">
        <v>0.3</v>
      </c>
      <c r="F86" s="1">
        <v>0.5</v>
      </c>
      <c r="G86" s="1">
        <v>0.5</v>
      </c>
      <c r="M86" s="1">
        <v>8.9</v>
      </c>
      <c r="N86" s="1">
        <v>0</v>
      </c>
      <c r="O86" s="1">
        <f t="shared" si="7"/>
        <v>0.016853932584269662</v>
      </c>
      <c r="P86" s="1">
        <f t="shared" si="8"/>
        <v>0.33707865168539325</v>
      </c>
      <c r="Q86" s="1">
        <f t="shared" si="9"/>
        <v>0.028089887640449437</v>
      </c>
      <c r="R86" s="1">
        <f t="shared" si="10"/>
        <v>0.6741573033707865</v>
      </c>
      <c r="S86" s="1">
        <f t="shared" si="11"/>
        <v>0.028089887640449437</v>
      </c>
      <c r="T86" s="1">
        <f t="shared" si="12"/>
        <v>1.0112359550561798</v>
      </c>
      <c r="U86" s="1">
        <f t="shared" si="13"/>
        <v>0</v>
      </c>
    </row>
    <row r="87" spans="3:23" ht="11.25">
      <c r="C87" s="1">
        <v>2</v>
      </c>
      <c r="E87" s="1">
        <v>0.5</v>
      </c>
      <c r="F87" s="1">
        <v>0.7</v>
      </c>
      <c r="G87" s="1">
        <v>0.7</v>
      </c>
      <c r="H87" s="1">
        <v>0.65</v>
      </c>
      <c r="I87" s="1">
        <v>0.4</v>
      </c>
      <c r="M87" s="1">
        <v>13.7</v>
      </c>
      <c r="N87" s="1">
        <v>0</v>
      </c>
      <c r="O87" s="1">
        <f t="shared" si="7"/>
        <v>0.018248175182481754</v>
      </c>
      <c r="P87" s="1">
        <f t="shared" si="8"/>
        <v>0.21897810218978103</v>
      </c>
      <c r="Q87" s="1">
        <f t="shared" si="9"/>
        <v>0.025547445255474453</v>
      </c>
      <c r="R87" s="1">
        <f t="shared" si="10"/>
        <v>0.43795620437956206</v>
      </c>
      <c r="S87" s="1">
        <f t="shared" si="11"/>
        <v>0.025547445255474453</v>
      </c>
      <c r="T87" s="1">
        <f t="shared" si="12"/>
        <v>0.6569343065693432</v>
      </c>
      <c r="U87" s="1">
        <f t="shared" si="13"/>
        <v>0.02372262773722628</v>
      </c>
      <c r="V87" s="1">
        <f>12/M87</f>
        <v>0.8759124087591241</v>
      </c>
      <c r="W87" s="1">
        <f>0.5*I87/M87</f>
        <v>0.014598540145985403</v>
      </c>
    </row>
    <row r="88" spans="3:27" ht="11.25">
      <c r="C88" s="1">
        <v>3</v>
      </c>
      <c r="E88" s="1">
        <v>0.5</v>
      </c>
      <c r="F88" s="1">
        <v>1.1</v>
      </c>
      <c r="G88" s="1">
        <v>1</v>
      </c>
      <c r="H88" s="1">
        <v>1</v>
      </c>
      <c r="I88" s="1">
        <v>0.8</v>
      </c>
      <c r="J88" s="1">
        <v>0.6</v>
      </c>
      <c r="K88" s="1">
        <v>0.2</v>
      </c>
      <c r="M88" s="1">
        <v>18.4</v>
      </c>
      <c r="N88" s="1">
        <v>0</v>
      </c>
      <c r="O88" s="1">
        <f t="shared" si="7"/>
        <v>0.013586956521739132</v>
      </c>
      <c r="P88" s="1">
        <f t="shared" si="8"/>
        <v>0.16304347826086957</v>
      </c>
      <c r="Q88" s="1">
        <f t="shared" si="9"/>
        <v>0.02989130434782609</v>
      </c>
      <c r="R88" s="1">
        <f t="shared" si="10"/>
        <v>0.32608695652173914</v>
      </c>
      <c r="S88" s="1">
        <f t="shared" si="11"/>
        <v>0.027173913043478264</v>
      </c>
      <c r="T88" s="1">
        <f t="shared" si="12"/>
        <v>0.48913043478260876</v>
      </c>
      <c r="U88" s="1">
        <f t="shared" si="13"/>
        <v>0.027173913043478264</v>
      </c>
      <c r="V88" s="1">
        <f>12/M88</f>
        <v>0.6521739130434783</v>
      </c>
      <c r="W88" s="1">
        <f>0.5*I88/M88</f>
        <v>0.02173913043478261</v>
      </c>
      <c r="X88" s="1">
        <f>15/M88</f>
        <v>0.8152173913043479</v>
      </c>
      <c r="Y88" s="1">
        <f>0.5*J88/M88</f>
        <v>0.016304347826086956</v>
      </c>
      <c r="Z88" s="1">
        <f>18/M88</f>
        <v>0.9782608695652175</v>
      </c>
      <c r="AA88" s="1">
        <f>0.5*K88/M88</f>
        <v>0.005434782608695653</v>
      </c>
    </row>
    <row r="89" spans="3:19" ht="11.25">
      <c r="C89" s="1">
        <v>4</v>
      </c>
      <c r="H89" s="1">
        <v>0.1</v>
      </c>
      <c r="M89" s="1">
        <v>6.2</v>
      </c>
      <c r="N89" s="1">
        <v>0</v>
      </c>
      <c r="O89" s="1">
        <f t="shared" si="7"/>
        <v>0</v>
      </c>
      <c r="P89" s="1">
        <f t="shared" si="8"/>
        <v>0.48387096774193544</v>
      </c>
      <c r="Q89" s="1">
        <f t="shared" si="9"/>
        <v>0</v>
      </c>
      <c r="R89" s="1">
        <f t="shared" si="10"/>
        <v>0.9677419354838709</v>
      </c>
      <c r="S89" s="1">
        <f t="shared" si="11"/>
        <v>0</v>
      </c>
    </row>
    <row r="90" spans="2:21" ht="12">
      <c r="B90" s="2" t="s">
        <v>254</v>
      </c>
      <c r="C90" s="1">
        <v>1</v>
      </c>
      <c r="E90" s="1">
        <v>0.5</v>
      </c>
      <c r="F90" s="1">
        <v>0.7</v>
      </c>
      <c r="G90" s="1">
        <v>0.7</v>
      </c>
      <c r="M90" s="1">
        <v>9.2</v>
      </c>
      <c r="N90" s="1">
        <v>0</v>
      </c>
      <c r="O90" s="1">
        <f t="shared" si="7"/>
        <v>0.027173913043478264</v>
      </c>
      <c r="P90" s="1">
        <f t="shared" si="8"/>
        <v>0.32608695652173914</v>
      </c>
      <c r="Q90" s="1">
        <f t="shared" si="9"/>
        <v>0.03804347826086957</v>
      </c>
      <c r="R90" s="1">
        <f t="shared" si="10"/>
        <v>0.6521739130434783</v>
      </c>
      <c r="S90" s="1">
        <f t="shared" si="11"/>
        <v>0.03804347826086957</v>
      </c>
      <c r="T90" s="1">
        <f t="shared" si="12"/>
        <v>0.9782608695652175</v>
      </c>
      <c r="U90" s="1">
        <f t="shared" si="13"/>
        <v>0</v>
      </c>
    </row>
    <row r="91" spans="3:23" ht="11.25">
      <c r="C91" s="1">
        <v>2</v>
      </c>
      <c r="E91" s="1">
        <v>0.7</v>
      </c>
      <c r="F91" s="1">
        <v>0.9</v>
      </c>
      <c r="G91" s="1">
        <v>0.8</v>
      </c>
      <c r="H91" s="1">
        <v>0.6</v>
      </c>
      <c r="I91" s="1">
        <v>0.4</v>
      </c>
      <c r="M91" s="1">
        <v>12.2</v>
      </c>
      <c r="N91" s="1">
        <v>0</v>
      </c>
      <c r="O91" s="1">
        <f t="shared" si="7"/>
        <v>0.028688524590163935</v>
      </c>
      <c r="P91" s="1">
        <f t="shared" si="8"/>
        <v>0.24590163934426232</v>
      </c>
      <c r="Q91" s="1">
        <f t="shared" si="9"/>
        <v>0.03688524590163935</v>
      </c>
      <c r="R91" s="1">
        <f t="shared" si="10"/>
        <v>0.49180327868852464</v>
      </c>
      <c r="S91" s="1">
        <f t="shared" si="11"/>
        <v>0.03278688524590164</v>
      </c>
      <c r="T91" s="1">
        <f t="shared" si="12"/>
        <v>0.7377049180327869</v>
      </c>
      <c r="U91" s="1">
        <f t="shared" si="13"/>
        <v>0.02459016393442623</v>
      </c>
      <c r="V91" s="1">
        <f>12/M91</f>
        <v>0.9836065573770493</v>
      </c>
      <c r="W91" s="1">
        <f>0.5*I91/M91</f>
        <v>0.01639344262295082</v>
      </c>
    </row>
    <row r="92" spans="3:25" ht="11.25">
      <c r="C92" s="1">
        <v>3</v>
      </c>
      <c r="E92" s="1">
        <v>0.5</v>
      </c>
      <c r="F92" s="1">
        <v>1</v>
      </c>
      <c r="G92" s="1">
        <v>1.05</v>
      </c>
      <c r="H92" s="1">
        <v>1.05</v>
      </c>
      <c r="I92" s="1">
        <v>0.9</v>
      </c>
      <c r="J92" s="1">
        <v>0.5</v>
      </c>
      <c r="M92" s="1">
        <v>16.5</v>
      </c>
      <c r="N92" s="1">
        <v>0</v>
      </c>
      <c r="O92" s="1">
        <f t="shared" si="7"/>
        <v>0.015151515151515152</v>
      </c>
      <c r="P92" s="1">
        <f t="shared" si="8"/>
        <v>0.18181818181818182</v>
      </c>
      <c r="Q92" s="1">
        <f t="shared" si="9"/>
        <v>0.030303030303030304</v>
      </c>
      <c r="R92" s="1">
        <f t="shared" si="10"/>
        <v>0.36363636363636365</v>
      </c>
      <c r="S92" s="1">
        <f t="shared" si="11"/>
        <v>0.03181818181818182</v>
      </c>
      <c r="T92" s="1">
        <f t="shared" si="12"/>
        <v>0.5454545454545454</v>
      </c>
      <c r="U92" s="1">
        <f t="shared" si="13"/>
        <v>0.03181818181818182</v>
      </c>
      <c r="V92" s="1">
        <f>12/M92</f>
        <v>0.7272727272727273</v>
      </c>
      <c r="W92" s="1">
        <f>0.5*I92/M92</f>
        <v>0.027272727272727275</v>
      </c>
      <c r="X92" s="1">
        <f>15/M92</f>
        <v>0.9090909090909091</v>
      </c>
      <c r="Y92" s="1">
        <f>0.5*J92/M92</f>
        <v>0.015151515151515152</v>
      </c>
    </row>
    <row r="93" spans="3:19" ht="11.25">
      <c r="C93" s="1">
        <v>4</v>
      </c>
      <c r="G93" s="1">
        <v>0.2</v>
      </c>
      <c r="M93" s="1">
        <v>7.5</v>
      </c>
      <c r="N93" s="1">
        <v>0</v>
      </c>
      <c r="O93" s="1">
        <f t="shared" si="7"/>
        <v>0</v>
      </c>
      <c r="P93" s="1">
        <f t="shared" si="8"/>
        <v>0.4</v>
      </c>
      <c r="Q93" s="1">
        <f t="shared" si="9"/>
        <v>0</v>
      </c>
      <c r="R93" s="1">
        <f t="shared" si="10"/>
        <v>0.8</v>
      </c>
      <c r="S93" s="1">
        <f t="shared" si="11"/>
        <v>0.013333333333333334</v>
      </c>
    </row>
    <row r="94" spans="2:19" ht="12">
      <c r="B94" s="2" t="s">
        <v>255</v>
      </c>
      <c r="C94" s="1">
        <v>1</v>
      </c>
      <c r="E94" s="1">
        <v>0.6</v>
      </c>
      <c r="F94" s="1">
        <v>0.7</v>
      </c>
      <c r="G94" s="1">
        <v>0.7</v>
      </c>
      <c r="M94" s="1">
        <v>6</v>
      </c>
      <c r="N94" s="1">
        <v>0</v>
      </c>
      <c r="O94" s="1">
        <f t="shared" si="7"/>
        <v>0.049999999999999996</v>
      </c>
      <c r="P94" s="1">
        <f t="shared" si="8"/>
        <v>0.5</v>
      </c>
      <c r="Q94" s="1">
        <f t="shared" si="9"/>
        <v>0.05833333333333333</v>
      </c>
      <c r="R94" s="1">
        <f t="shared" si="10"/>
        <v>1</v>
      </c>
      <c r="S94" s="1">
        <f t="shared" si="11"/>
        <v>0.05833333333333333</v>
      </c>
    </row>
    <row r="95" spans="3:23" ht="11.25">
      <c r="C95" s="1">
        <v>2</v>
      </c>
      <c r="E95" s="1">
        <v>0.7</v>
      </c>
      <c r="F95" s="1">
        <v>0.8</v>
      </c>
      <c r="G95" s="1">
        <v>0.8</v>
      </c>
      <c r="H95" s="1">
        <v>0.7</v>
      </c>
      <c r="I95" s="1">
        <v>0.4</v>
      </c>
      <c r="M95" s="1">
        <v>14.2</v>
      </c>
      <c r="N95" s="1">
        <v>0</v>
      </c>
      <c r="O95" s="1">
        <f t="shared" si="7"/>
        <v>0.02464788732394366</v>
      </c>
      <c r="P95" s="1">
        <f t="shared" si="8"/>
        <v>0.21126760563380284</v>
      </c>
      <c r="Q95" s="1">
        <f t="shared" si="9"/>
        <v>0.028169014084507046</v>
      </c>
      <c r="R95" s="1">
        <f t="shared" si="10"/>
        <v>0.4225352112676057</v>
      </c>
      <c r="S95" s="1">
        <f t="shared" si="11"/>
        <v>0.028169014084507046</v>
      </c>
      <c r="T95" s="1">
        <f t="shared" si="12"/>
        <v>0.6338028169014085</v>
      </c>
      <c r="U95" s="1">
        <f t="shared" si="13"/>
        <v>0.02464788732394366</v>
      </c>
      <c r="V95" s="1">
        <f>12/M95</f>
        <v>0.8450704225352114</v>
      </c>
      <c r="W95" s="1">
        <f>0.5*I95/M95</f>
        <v>0.014084507042253523</v>
      </c>
    </row>
    <row r="96" spans="3:25" ht="11.25">
      <c r="C96" s="1">
        <v>3</v>
      </c>
      <c r="F96" s="1">
        <v>1.1</v>
      </c>
      <c r="G96" s="1">
        <v>1.2</v>
      </c>
      <c r="H96" s="1">
        <v>1.2</v>
      </c>
      <c r="I96" s="1">
        <v>1</v>
      </c>
      <c r="J96" s="1">
        <v>0.8</v>
      </c>
      <c r="K96" s="1">
        <v>0.4</v>
      </c>
      <c r="M96" s="1">
        <v>20.2</v>
      </c>
      <c r="N96" s="1">
        <v>0</v>
      </c>
      <c r="O96" s="1">
        <f t="shared" si="7"/>
        <v>0</v>
      </c>
      <c r="P96" s="1">
        <f t="shared" si="8"/>
        <v>0.1485148514851485</v>
      </c>
      <c r="Q96" s="1">
        <f t="shared" si="9"/>
        <v>0.02722772277227723</v>
      </c>
      <c r="R96" s="1">
        <f t="shared" si="10"/>
        <v>0.297029702970297</v>
      </c>
      <c r="S96" s="1">
        <f t="shared" si="11"/>
        <v>0.0297029702970297</v>
      </c>
      <c r="T96" s="1">
        <f t="shared" si="12"/>
        <v>0.44554455445544555</v>
      </c>
      <c r="U96" s="1">
        <f t="shared" si="13"/>
        <v>0.0297029702970297</v>
      </c>
      <c r="V96" s="1">
        <f>12/M96</f>
        <v>0.594059405940594</v>
      </c>
      <c r="W96" s="1">
        <f>0.5*I96/M96</f>
        <v>0.024752475247524754</v>
      </c>
      <c r="X96" s="1">
        <f>15/M96</f>
        <v>0.7425742574257426</v>
      </c>
      <c r="Y96" s="1">
        <f>0.5*J96/M96</f>
        <v>0.019801980198019802</v>
      </c>
    </row>
    <row r="98" spans="2:19" ht="12">
      <c r="B98" s="2" t="s">
        <v>256</v>
      </c>
      <c r="C98" s="1">
        <v>1</v>
      </c>
      <c r="E98" s="1">
        <v>0.4</v>
      </c>
      <c r="F98" s="1">
        <v>0.6</v>
      </c>
      <c r="G98" s="1">
        <v>0.3</v>
      </c>
      <c r="M98" s="1">
        <v>7.3</v>
      </c>
      <c r="N98" s="1">
        <v>0</v>
      </c>
      <c r="O98" s="1">
        <f t="shared" si="7"/>
        <v>0.027397260273972605</v>
      </c>
      <c r="P98" s="1">
        <f t="shared" si="8"/>
        <v>0.4109589041095891</v>
      </c>
      <c r="Q98" s="1">
        <f t="shared" si="9"/>
        <v>0.0410958904109589</v>
      </c>
      <c r="R98" s="1">
        <f t="shared" si="10"/>
        <v>0.8219178082191781</v>
      </c>
      <c r="S98" s="1">
        <f t="shared" si="11"/>
        <v>0.02054794520547945</v>
      </c>
    </row>
    <row r="99" spans="3:23" ht="11.25">
      <c r="C99" s="1">
        <v>2</v>
      </c>
      <c r="E99" s="1">
        <v>0.5</v>
      </c>
      <c r="F99" s="1">
        <v>0.7</v>
      </c>
      <c r="G99" s="1">
        <v>0.7</v>
      </c>
      <c r="H99" s="1">
        <v>0.5</v>
      </c>
      <c r="M99" s="1">
        <v>11.1</v>
      </c>
      <c r="N99" s="1">
        <v>0</v>
      </c>
      <c r="O99" s="1">
        <f t="shared" si="7"/>
        <v>0.022522522522522525</v>
      </c>
      <c r="P99" s="1">
        <f t="shared" si="8"/>
        <v>0.2702702702702703</v>
      </c>
      <c r="Q99" s="1">
        <f t="shared" si="9"/>
        <v>0.03153153153153153</v>
      </c>
      <c r="R99" s="1">
        <f t="shared" si="10"/>
        <v>0.5405405405405406</v>
      </c>
      <c r="S99" s="1">
        <f t="shared" si="11"/>
        <v>0.03153153153153153</v>
      </c>
      <c r="T99" s="1">
        <f t="shared" si="12"/>
        <v>0.8108108108108109</v>
      </c>
      <c r="U99" s="1">
        <f t="shared" si="13"/>
        <v>0.022522522522522525</v>
      </c>
      <c r="V99" s="1">
        <f>12/M99</f>
        <v>1.0810810810810811</v>
      </c>
      <c r="W99" s="1">
        <f>0.5*I99/M99</f>
        <v>0</v>
      </c>
    </row>
    <row r="100" spans="3:25" ht="11.25">
      <c r="C100" s="1">
        <v>3</v>
      </c>
      <c r="E100" s="1">
        <v>0.7</v>
      </c>
      <c r="F100" s="1">
        <v>1</v>
      </c>
      <c r="G100" s="1">
        <v>1</v>
      </c>
      <c r="H100" s="1">
        <v>1</v>
      </c>
      <c r="I100" s="1">
        <v>0.8</v>
      </c>
      <c r="J100" s="1">
        <v>0.4</v>
      </c>
      <c r="M100" s="1">
        <v>16.2</v>
      </c>
      <c r="N100" s="1">
        <v>0</v>
      </c>
      <c r="O100" s="1">
        <f t="shared" si="7"/>
        <v>0.021604938271604937</v>
      </c>
      <c r="P100" s="1">
        <f t="shared" si="8"/>
        <v>0.1851851851851852</v>
      </c>
      <c r="Q100" s="1">
        <f t="shared" si="9"/>
        <v>0.0308641975308642</v>
      </c>
      <c r="R100" s="1">
        <f t="shared" si="10"/>
        <v>0.3703703703703704</v>
      </c>
      <c r="S100" s="1">
        <f t="shared" si="11"/>
        <v>0.0308641975308642</v>
      </c>
      <c r="T100" s="1">
        <f t="shared" si="12"/>
        <v>0.5555555555555556</v>
      </c>
      <c r="U100" s="1">
        <f t="shared" si="13"/>
        <v>0.0308641975308642</v>
      </c>
      <c r="V100" s="1">
        <f>12/M100</f>
        <v>0.7407407407407408</v>
      </c>
      <c r="W100" s="1">
        <f>0.5*I100/M100</f>
        <v>0.02469135802469136</v>
      </c>
      <c r="X100" s="1">
        <f>15/M100</f>
        <v>0.9259259259259259</v>
      </c>
      <c r="Y100" s="1">
        <f>0.5*J100/M100</f>
        <v>0.01234567901234568</v>
      </c>
    </row>
    <row r="101" spans="3:23" ht="11.25">
      <c r="C101" s="1">
        <v>4</v>
      </c>
      <c r="G101" s="1">
        <v>0.6</v>
      </c>
      <c r="H101" s="1">
        <v>0.6</v>
      </c>
      <c r="M101" s="1">
        <v>12</v>
      </c>
      <c r="N101" s="1">
        <v>0</v>
      </c>
      <c r="O101" s="1">
        <f t="shared" si="7"/>
        <v>0</v>
      </c>
      <c r="P101" s="1">
        <f t="shared" si="8"/>
        <v>0.25</v>
      </c>
      <c r="Q101" s="1">
        <f t="shared" si="9"/>
        <v>0</v>
      </c>
      <c r="R101" s="1">
        <f t="shared" si="10"/>
        <v>0.5</v>
      </c>
      <c r="S101" s="1">
        <f t="shared" si="11"/>
        <v>0.024999999999999998</v>
      </c>
      <c r="T101" s="1">
        <f t="shared" si="12"/>
        <v>0.75</v>
      </c>
      <c r="U101" s="1">
        <f t="shared" si="13"/>
        <v>0.024999999999999998</v>
      </c>
      <c r="V101" s="1">
        <f>12/M101</f>
        <v>1</v>
      </c>
      <c r="W101" s="1">
        <f>0.5*I101/M101</f>
        <v>0</v>
      </c>
    </row>
    <row r="102" spans="2:19" ht="12">
      <c r="B102" s="2" t="s">
        <v>257</v>
      </c>
      <c r="C102" s="1">
        <v>1</v>
      </c>
      <c r="E102" s="1">
        <v>0.4</v>
      </c>
      <c r="F102" s="1">
        <v>0.4</v>
      </c>
      <c r="G102" s="1">
        <v>0.4</v>
      </c>
      <c r="M102" s="1">
        <v>8.6</v>
      </c>
      <c r="N102" s="1">
        <v>0</v>
      </c>
      <c r="O102" s="1">
        <f t="shared" si="7"/>
        <v>0.023255813953488375</v>
      </c>
      <c r="P102" s="1">
        <f t="shared" si="8"/>
        <v>0.3488372093023256</v>
      </c>
      <c r="Q102" s="1">
        <f t="shared" si="9"/>
        <v>0.023255813953488375</v>
      </c>
      <c r="R102" s="1">
        <f t="shared" si="10"/>
        <v>0.6976744186046512</v>
      </c>
      <c r="S102" s="1">
        <f t="shared" si="11"/>
        <v>0.023255813953488375</v>
      </c>
    </row>
    <row r="103" spans="3:25" ht="11.25">
      <c r="C103" s="1">
        <v>2</v>
      </c>
      <c r="E103" s="1">
        <v>0.6</v>
      </c>
      <c r="F103" s="1">
        <v>0.6</v>
      </c>
      <c r="G103" s="1">
        <v>0.7</v>
      </c>
      <c r="H103" s="1">
        <v>0.7</v>
      </c>
      <c r="I103" s="1">
        <v>0.5</v>
      </c>
      <c r="J103" s="1">
        <v>0.4</v>
      </c>
      <c r="M103" s="1">
        <v>17.1</v>
      </c>
      <c r="N103" s="1">
        <v>0</v>
      </c>
      <c r="O103" s="1">
        <f t="shared" si="7"/>
        <v>0.017543859649122806</v>
      </c>
      <c r="P103" s="1">
        <f t="shared" si="8"/>
        <v>0.17543859649122806</v>
      </c>
      <c r="Q103" s="1">
        <f t="shared" si="9"/>
        <v>0.017543859649122806</v>
      </c>
      <c r="R103" s="1">
        <f t="shared" si="10"/>
        <v>0.3508771929824561</v>
      </c>
      <c r="S103" s="1">
        <f t="shared" si="11"/>
        <v>0.020467836257309937</v>
      </c>
      <c r="T103" s="1">
        <f t="shared" si="12"/>
        <v>0.5263157894736842</v>
      </c>
      <c r="U103" s="1">
        <f t="shared" si="13"/>
        <v>0.020467836257309937</v>
      </c>
      <c r="V103" s="1">
        <f>12/M103</f>
        <v>0.7017543859649122</v>
      </c>
      <c r="W103" s="1">
        <f>0.5*I103/M103</f>
        <v>0.014619883040935672</v>
      </c>
      <c r="X103" s="1">
        <f>15/M103</f>
        <v>0.8771929824561403</v>
      </c>
      <c r="Y103" s="1">
        <f>0.5*J103/M103</f>
        <v>0.011695906432748537</v>
      </c>
    </row>
    <row r="104" spans="3:19" ht="11.25">
      <c r="C104" s="1">
        <v>3</v>
      </c>
      <c r="G104" s="1">
        <v>0.4</v>
      </c>
      <c r="M104" s="1">
        <v>8.8</v>
      </c>
      <c r="N104" s="1">
        <v>0</v>
      </c>
      <c r="O104" s="1">
        <f t="shared" si="7"/>
        <v>0</v>
      </c>
      <c r="P104" s="1">
        <f t="shared" si="8"/>
        <v>0.3409090909090909</v>
      </c>
      <c r="Q104" s="1">
        <f t="shared" si="9"/>
        <v>0</v>
      </c>
      <c r="R104" s="1">
        <f t="shared" si="10"/>
        <v>0.6818181818181818</v>
      </c>
      <c r="S104" s="1">
        <f t="shared" si="11"/>
        <v>0.022727272727272728</v>
      </c>
    </row>
    <row r="106" spans="2:19" ht="12">
      <c r="B106" s="2" t="s">
        <v>290</v>
      </c>
      <c r="C106" s="1">
        <v>1</v>
      </c>
      <c r="E106" s="1">
        <v>0.5</v>
      </c>
      <c r="F106" s="1">
        <v>0.7</v>
      </c>
      <c r="G106" s="1">
        <v>0.4</v>
      </c>
      <c r="M106" s="1">
        <v>6.7</v>
      </c>
      <c r="N106" s="1">
        <v>0</v>
      </c>
      <c r="O106" s="1">
        <f t="shared" si="7"/>
        <v>0.03731343283582089</v>
      </c>
      <c r="P106" s="1">
        <f t="shared" si="8"/>
        <v>0.44776119402985076</v>
      </c>
      <c r="Q106" s="1">
        <f t="shared" si="9"/>
        <v>0.05223880597014925</v>
      </c>
      <c r="R106" s="1">
        <f t="shared" si="10"/>
        <v>0.8955223880597015</v>
      </c>
      <c r="S106" s="1">
        <f t="shared" si="11"/>
        <v>0.029850746268656716</v>
      </c>
    </row>
    <row r="107" spans="3:21" ht="11.25">
      <c r="C107" s="1">
        <v>2</v>
      </c>
      <c r="E107" s="1">
        <v>0.6</v>
      </c>
      <c r="F107" s="1">
        <v>0.7</v>
      </c>
      <c r="G107" s="1">
        <v>0.8</v>
      </c>
      <c r="H107" s="1">
        <v>0.4</v>
      </c>
      <c r="M107" s="1">
        <v>10.4</v>
      </c>
      <c r="N107" s="1">
        <v>0</v>
      </c>
      <c r="O107" s="1">
        <f t="shared" si="7"/>
        <v>0.028846153846153844</v>
      </c>
      <c r="P107" s="1">
        <f t="shared" si="8"/>
        <v>0.28846153846153844</v>
      </c>
      <c r="Q107" s="1">
        <f t="shared" si="9"/>
        <v>0.03365384615384615</v>
      </c>
      <c r="R107" s="1">
        <f t="shared" si="10"/>
        <v>0.5769230769230769</v>
      </c>
      <c r="S107" s="1">
        <f t="shared" si="11"/>
        <v>0.038461538461538464</v>
      </c>
      <c r="T107" s="1">
        <f t="shared" si="12"/>
        <v>0.8653846153846153</v>
      </c>
      <c r="U107" s="1">
        <f t="shared" si="13"/>
        <v>0.019230769230769232</v>
      </c>
    </row>
    <row r="108" spans="3:25" ht="11.25">
      <c r="C108" s="1">
        <v>3</v>
      </c>
      <c r="E108" s="1">
        <v>0.8</v>
      </c>
      <c r="F108" s="1">
        <v>1</v>
      </c>
      <c r="G108" s="1">
        <v>1</v>
      </c>
      <c r="H108" s="1">
        <v>1</v>
      </c>
      <c r="I108" s="1">
        <v>0.7</v>
      </c>
      <c r="J108" s="1">
        <v>0.15</v>
      </c>
      <c r="M108" s="1">
        <v>15.2</v>
      </c>
      <c r="N108" s="1">
        <v>0</v>
      </c>
      <c r="O108" s="1">
        <f t="shared" si="7"/>
        <v>0.026315789473684213</v>
      </c>
      <c r="P108" s="1">
        <f t="shared" si="8"/>
        <v>0.19736842105263158</v>
      </c>
      <c r="Q108" s="1">
        <f t="shared" si="9"/>
        <v>0.03289473684210526</v>
      </c>
      <c r="R108" s="1">
        <f t="shared" si="10"/>
        <v>0.39473684210526316</v>
      </c>
      <c r="S108" s="1">
        <f t="shared" si="11"/>
        <v>0.03289473684210526</v>
      </c>
      <c r="T108" s="1">
        <f t="shared" si="12"/>
        <v>0.5921052631578948</v>
      </c>
      <c r="U108" s="1">
        <f t="shared" si="13"/>
        <v>0.03289473684210526</v>
      </c>
      <c r="V108" s="1">
        <f>12/M108</f>
        <v>0.7894736842105263</v>
      </c>
      <c r="W108" s="1">
        <f>0.5*I108/M108</f>
        <v>0.023026315789473683</v>
      </c>
      <c r="X108" s="1">
        <f>15/M108</f>
        <v>0.986842105263158</v>
      </c>
      <c r="Y108" s="1">
        <f>0.5*J108/M108</f>
        <v>0.004934210526315789</v>
      </c>
    </row>
    <row r="109" spans="3:23" ht="11.25">
      <c r="C109" s="1">
        <v>4</v>
      </c>
      <c r="H109" s="1">
        <v>0.7</v>
      </c>
      <c r="I109" s="1">
        <v>0.5</v>
      </c>
      <c r="M109" s="1">
        <v>13.3</v>
      </c>
      <c r="N109" s="1">
        <v>0</v>
      </c>
      <c r="O109" s="1">
        <f t="shared" si="7"/>
        <v>0</v>
      </c>
      <c r="P109" s="1">
        <f t="shared" si="8"/>
        <v>0.22556390977443608</v>
      </c>
      <c r="Q109" s="1">
        <f t="shared" si="9"/>
        <v>0</v>
      </c>
      <c r="R109" s="1">
        <f t="shared" si="10"/>
        <v>0.45112781954887216</v>
      </c>
      <c r="S109" s="1">
        <f t="shared" si="11"/>
        <v>0</v>
      </c>
      <c r="T109" s="1">
        <f t="shared" si="12"/>
        <v>0.6766917293233082</v>
      </c>
      <c r="U109" s="1">
        <f t="shared" si="13"/>
        <v>0.02631578947368421</v>
      </c>
      <c r="V109" s="1">
        <f>12/M109</f>
        <v>0.9022556390977443</v>
      </c>
      <c r="W109" s="1">
        <f>0.5*I109/M109</f>
        <v>0.018796992481203006</v>
      </c>
    </row>
    <row r="110" spans="2:19" ht="12">
      <c r="B110" s="2" t="s">
        <v>301</v>
      </c>
      <c r="C110" s="1">
        <v>1</v>
      </c>
      <c r="E110" s="1">
        <v>0.4</v>
      </c>
      <c r="F110" s="1">
        <v>0.5</v>
      </c>
      <c r="G110" s="1">
        <v>0.5</v>
      </c>
      <c r="M110" s="1">
        <v>8.2</v>
      </c>
      <c r="N110" s="1">
        <v>0</v>
      </c>
      <c r="O110" s="1">
        <f t="shared" si="7"/>
        <v>0.02439024390243903</v>
      </c>
      <c r="P110" s="1">
        <f t="shared" si="8"/>
        <v>0.3658536585365854</v>
      </c>
      <c r="Q110" s="1">
        <f t="shared" si="9"/>
        <v>0.030487804878048783</v>
      </c>
      <c r="R110" s="1">
        <f t="shared" si="10"/>
        <v>0.7317073170731708</v>
      </c>
      <c r="S110" s="1">
        <f t="shared" si="11"/>
        <v>0.030487804878048783</v>
      </c>
    </row>
    <row r="111" spans="3:23" ht="11.25">
      <c r="C111" s="1">
        <v>2</v>
      </c>
      <c r="E111" s="1">
        <v>0.6</v>
      </c>
      <c r="F111" s="1">
        <v>0.7</v>
      </c>
      <c r="G111" s="1">
        <v>0.7</v>
      </c>
      <c r="H111" s="1">
        <v>0.6</v>
      </c>
      <c r="I111" s="1">
        <v>0.3</v>
      </c>
      <c r="M111" s="1">
        <v>13.8</v>
      </c>
      <c r="N111" s="1">
        <v>0</v>
      </c>
      <c r="O111" s="1">
        <f t="shared" si="7"/>
        <v>0.021739130434782608</v>
      </c>
      <c r="P111" s="1">
        <f t="shared" si="8"/>
        <v>0.21739130434782608</v>
      </c>
      <c r="Q111" s="1">
        <f t="shared" si="9"/>
        <v>0.02536231884057971</v>
      </c>
      <c r="R111" s="1">
        <f t="shared" si="10"/>
        <v>0.43478260869565216</v>
      </c>
      <c r="S111" s="1">
        <f t="shared" si="11"/>
        <v>0.02536231884057971</v>
      </c>
      <c r="T111" s="1">
        <f t="shared" si="12"/>
        <v>0.6521739130434783</v>
      </c>
      <c r="U111" s="1">
        <f t="shared" si="13"/>
        <v>0.021739130434782608</v>
      </c>
      <c r="V111" s="1">
        <f>12/M111</f>
        <v>0.8695652173913043</v>
      </c>
      <c r="W111" s="1">
        <f>0.5*I111/M111</f>
        <v>0.010869565217391304</v>
      </c>
    </row>
    <row r="112" spans="3:27" ht="11.25">
      <c r="C112" s="1">
        <v>3</v>
      </c>
      <c r="H112" s="1">
        <v>0.9</v>
      </c>
      <c r="I112" s="1">
        <v>0.8</v>
      </c>
      <c r="J112" s="1">
        <v>0.5</v>
      </c>
      <c r="K112" s="1">
        <v>0.3</v>
      </c>
      <c r="M112" s="1">
        <v>18.9</v>
      </c>
      <c r="N112" s="1">
        <v>0</v>
      </c>
      <c r="O112" s="1">
        <f t="shared" si="7"/>
        <v>0</v>
      </c>
      <c r="P112" s="1">
        <f t="shared" si="8"/>
        <v>0.15873015873015875</v>
      </c>
      <c r="Q112" s="1">
        <f t="shared" si="9"/>
        <v>0</v>
      </c>
      <c r="R112" s="1">
        <f t="shared" si="10"/>
        <v>0.3174603174603175</v>
      </c>
      <c r="S112" s="1">
        <f t="shared" si="11"/>
        <v>0</v>
      </c>
      <c r="T112" s="1">
        <f t="shared" si="12"/>
        <v>0.4761904761904762</v>
      </c>
      <c r="U112" s="1">
        <f t="shared" si="13"/>
        <v>0.02380952380952381</v>
      </c>
      <c r="V112" s="1">
        <f>12/M112</f>
        <v>0.634920634920635</v>
      </c>
      <c r="W112" s="1">
        <f>0.5*I112/M112</f>
        <v>0.021164021164021166</v>
      </c>
      <c r="X112" s="1">
        <f>15/M112</f>
        <v>0.7936507936507937</v>
      </c>
      <c r="Y112" s="1">
        <f>0.5*J112/M112</f>
        <v>0.013227513227513229</v>
      </c>
      <c r="Z112" s="1">
        <f>18/M112</f>
        <v>0.9523809523809524</v>
      </c>
      <c r="AA112" s="1">
        <f>0.5*K112/M112</f>
        <v>0.007936507936507936</v>
      </c>
    </row>
    <row r="114" spans="2:19" ht="12">
      <c r="B114" s="2" t="s">
        <v>290</v>
      </c>
      <c r="C114" s="1">
        <v>1</v>
      </c>
      <c r="E114" s="1">
        <v>0.6</v>
      </c>
      <c r="F114" s="1">
        <v>0.6</v>
      </c>
      <c r="G114" s="1">
        <v>0.7</v>
      </c>
      <c r="M114" s="1">
        <v>8.2</v>
      </c>
      <c r="N114" s="1">
        <v>0</v>
      </c>
      <c r="O114" s="1">
        <f t="shared" si="7"/>
        <v>0.03658536585365854</v>
      </c>
      <c r="P114" s="1">
        <f t="shared" si="8"/>
        <v>0.3658536585365854</v>
      </c>
      <c r="Q114" s="1">
        <f t="shared" si="9"/>
        <v>0.03658536585365854</v>
      </c>
      <c r="R114" s="1">
        <f t="shared" si="10"/>
        <v>0.7317073170731708</v>
      </c>
      <c r="S114" s="1">
        <f t="shared" si="11"/>
        <v>0.042682926829268296</v>
      </c>
    </row>
    <row r="115" spans="3:23" ht="11.25">
      <c r="C115" s="1">
        <v>2</v>
      </c>
      <c r="E115" s="1">
        <v>0.8</v>
      </c>
      <c r="F115" s="1">
        <v>0.9</v>
      </c>
      <c r="G115" s="1">
        <v>0.8</v>
      </c>
      <c r="H115" s="1">
        <v>0.7</v>
      </c>
      <c r="I115" s="1">
        <v>0.4</v>
      </c>
      <c r="M115" s="1">
        <v>12.9</v>
      </c>
      <c r="N115" s="1">
        <v>0</v>
      </c>
      <c r="O115" s="1">
        <f t="shared" si="7"/>
        <v>0.031007751937984496</v>
      </c>
      <c r="P115" s="1">
        <f t="shared" si="8"/>
        <v>0.23255813953488372</v>
      </c>
      <c r="Q115" s="1">
        <f t="shared" si="9"/>
        <v>0.03488372093023256</v>
      </c>
      <c r="R115" s="1">
        <f t="shared" si="10"/>
        <v>0.46511627906976744</v>
      </c>
      <c r="S115" s="1">
        <f t="shared" si="11"/>
        <v>0.031007751937984496</v>
      </c>
      <c r="T115" s="1">
        <f t="shared" si="12"/>
        <v>0.6976744186046512</v>
      </c>
      <c r="U115" s="1">
        <f t="shared" si="13"/>
        <v>0.02713178294573643</v>
      </c>
      <c r="V115" s="1">
        <f>12/M115</f>
        <v>0.9302325581395349</v>
      </c>
      <c r="W115" s="1">
        <f>0.5*I115/M115</f>
        <v>0.015503875968992248</v>
      </c>
    </row>
    <row r="116" spans="3:27" ht="11.25">
      <c r="C116" s="1">
        <v>3</v>
      </c>
      <c r="F116" s="1">
        <v>1.1</v>
      </c>
      <c r="G116" s="1">
        <v>1.2</v>
      </c>
      <c r="H116" s="1">
        <v>1</v>
      </c>
      <c r="I116" s="1">
        <v>1</v>
      </c>
      <c r="J116" s="1">
        <v>0.8</v>
      </c>
      <c r="K116" s="1">
        <v>0.5</v>
      </c>
      <c r="M116" s="1">
        <v>19.2</v>
      </c>
      <c r="N116" s="1">
        <v>0</v>
      </c>
      <c r="O116" s="1">
        <f t="shared" si="7"/>
        <v>0</v>
      </c>
      <c r="P116" s="1">
        <f t="shared" si="8"/>
        <v>0.15625</v>
      </c>
      <c r="Q116" s="1">
        <f t="shared" si="9"/>
        <v>0.028645833333333336</v>
      </c>
      <c r="R116" s="1">
        <f t="shared" si="10"/>
        <v>0.3125</v>
      </c>
      <c r="S116" s="1">
        <f t="shared" si="11"/>
        <v>0.03125</v>
      </c>
      <c r="T116" s="1">
        <f t="shared" si="12"/>
        <v>0.46875</v>
      </c>
      <c r="U116" s="1">
        <f t="shared" si="13"/>
        <v>0.026041666666666668</v>
      </c>
      <c r="V116" s="1">
        <f>12/M116</f>
        <v>0.625</v>
      </c>
      <c r="W116" s="1">
        <f>0.5*I116/M116</f>
        <v>0.026041666666666668</v>
      </c>
      <c r="X116" s="1">
        <f>15/M116</f>
        <v>0.78125</v>
      </c>
      <c r="Y116" s="1">
        <f>0.5*J116/M116</f>
        <v>0.020833333333333336</v>
      </c>
      <c r="Z116" s="1">
        <f>18/M116</f>
        <v>0.9375</v>
      </c>
      <c r="AA116" s="1">
        <f>0.5*K116/M116</f>
        <v>0.013020833333333334</v>
      </c>
    </row>
    <row r="117" spans="3:17" ht="11.25">
      <c r="C117" s="1">
        <v>4</v>
      </c>
      <c r="M117" s="1">
        <v>4.8</v>
      </c>
      <c r="N117" s="1">
        <v>0</v>
      </c>
      <c r="O117" s="1">
        <f t="shared" si="7"/>
        <v>0</v>
      </c>
      <c r="P117" s="1">
        <f t="shared" si="8"/>
        <v>0.625</v>
      </c>
      <c r="Q117" s="1">
        <f t="shared" si="9"/>
        <v>0</v>
      </c>
    </row>
    <row r="118" spans="2:19" ht="12">
      <c r="B118" s="2" t="s">
        <v>258</v>
      </c>
      <c r="C118" s="1">
        <v>1</v>
      </c>
      <c r="E118" s="1">
        <v>0.3</v>
      </c>
      <c r="F118" s="1">
        <v>0.7</v>
      </c>
      <c r="G118" s="1">
        <v>0.6</v>
      </c>
      <c r="M118" s="1">
        <v>8</v>
      </c>
      <c r="N118" s="1">
        <v>0</v>
      </c>
      <c r="O118" s="1">
        <f t="shared" si="7"/>
        <v>0.01875</v>
      </c>
      <c r="P118" s="1">
        <f t="shared" si="8"/>
        <v>0.375</v>
      </c>
      <c r="Q118" s="1">
        <f t="shared" si="9"/>
        <v>0.04375</v>
      </c>
      <c r="R118" s="1">
        <f t="shared" si="10"/>
        <v>0.75</v>
      </c>
      <c r="S118" s="1">
        <f t="shared" si="11"/>
        <v>0.0375</v>
      </c>
    </row>
    <row r="119" spans="3:21" ht="11.25">
      <c r="C119" s="1">
        <v>2</v>
      </c>
      <c r="E119" s="1">
        <v>0.7</v>
      </c>
      <c r="F119" s="1">
        <v>0.8</v>
      </c>
      <c r="G119" s="1">
        <v>0.7</v>
      </c>
      <c r="H119" s="1">
        <v>0.5</v>
      </c>
      <c r="M119" s="1">
        <v>11</v>
      </c>
      <c r="N119" s="1">
        <v>0</v>
      </c>
      <c r="O119" s="1">
        <f t="shared" si="7"/>
        <v>0.031818181818181815</v>
      </c>
      <c r="P119" s="1">
        <f t="shared" si="8"/>
        <v>0.2727272727272727</v>
      </c>
      <c r="Q119" s="1">
        <f t="shared" si="9"/>
        <v>0.03636363636363637</v>
      </c>
      <c r="R119" s="1">
        <f t="shared" si="10"/>
        <v>0.5454545454545454</v>
      </c>
      <c r="S119" s="1">
        <f t="shared" si="11"/>
        <v>0.031818181818181815</v>
      </c>
      <c r="T119" s="1">
        <f t="shared" si="12"/>
        <v>0.8181818181818182</v>
      </c>
      <c r="U119" s="1">
        <f t="shared" si="13"/>
        <v>0.022727272727272728</v>
      </c>
    </row>
    <row r="120" spans="3:21" ht="11.25">
      <c r="C120" s="1">
        <v>3</v>
      </c>
      <c r="E120" s="1">
        <v>0.8</v>
      </c>
      <c r="F120" s="1">
        <v>1.1</v>
      </c>
      <c r="G120" s="1">
        <v>1.1</v>
      </c>
      <c r="H120" s="1">
        <v>1.1</v>
      </c>
      <c r="I120" s="1">
        <v>0.9</v>
      </c>
      <c r="J120" s="1">
        <v>0.5</v>
      </c>
      <c r="M120" s="1">
        <v>10.5</v>
      </c>
      <c r="N120" s="1">
        <v>0</v>
      </c>
      <c r="O120" s="1">
        <f t="shared" si="7"/>
        <v>0.0380952380952381</v>
      </c>
      <c r="P120" s="1">
        <f t="shared" si="8"/>
        <v>0.2857142857142857</v>
      </c>
      <c r="Q120" s="1">
        <f t="shared" si="9"/>
        <v>0.05238095238095238</v>
      </c>
      <c r="R120" s="1">
        <f t="shared" si="10"/>
        <v>0.5714285714285714</v>
      </c>
      <c r="S120" s="1">
        <f t="shared" si="11"/>
        <v>0.05238095238095238</v>
      </c>
      <c r="T120" s="1">
        <f t="shared" si="12"/>
        <v>0.8571428571428571</v>
      </c>
      <c r="U120" s="1">
        <f t="shared" si="13"/>
        <v>0.05238095238095238</v>
      </c>
    </row>
    <row r="121" spans="3:23" ht="11.25">
      <c r="C121" s="1">
        <v>4</v>
      </c>
      <c r="H121" s="1">
        <v>0.7</v>
      </c>
      <c r="I121" s="1">
        <v>0.5</v>
      </c>
      <c r="M121" s="1">
        <v>14.1</v>
      </c>
      <c r="N121" s="1">
        <v>0</v>
      </c>
      <c r="O121" s="1">
        <f t="shared" si="7"/>
        <v>0</v>
      </c>
      <c r="P121" s="1">
        <f t="shared" si="8"/>
        <v>0.2127659574468085</v>
      </c>
      <c r="Q121" s="1">
        <f t="shared" si="9"/>
        <v>0</v>
      </c>
      <c r="R121" s="1">
        <f t="shared" si="10"/>
        <v>0.425531914893617</v>
      </c>
      <c r="S121" s="1">
        <f t="shared" si="11"/>
        <v>0</v>
      </c>
      <c r="T121" s="1">
        <f t="shared" si="12"/>
        <v>0.6382978723404256</v>
      </c>
      <c r="U121" s="1">
        <f t="shared" si="13"/>
        <v>0.02482269503546099</v>
      </c>
      <c r="V121" s="1">
        <f>12/M121</f>
        <v>0.851063829787234</v>
      </c>
      <c r="W121" s="1">
        <f>0.5*I121/M121</f>
        <v>0.01773049645390071</v>
      </c>
    </row>
    <row r="123" spans="1:19" ht="12">
      <c r="A123" s="2" t="s">
        <v>189</v>
      </c>
      <c r="B123" s="2" t="s">
        <v>259</v>
      </c>
      <c r="C123" s="1">
        <v>1</v>
      </c>
      <c r="E123" s="1">
        <v>0.5</v>
      </c>
      <c r="F123" s="1">
        <v>0.6</v>
      </c>
      <c r="G123" s="1">
        <v>0.4</v>
      </c>
      <c r="M123" s="1">
        <v>7.7</v>
      </c>
      <c r="N123" s="1">
        <v>0</v>
      </c>
      <c r="O123" s="1">
        <f t="shared" si="7"/>
        <v>0.032467532467532464</v>
      </c>
      <c r="P123" s="1">
        <f t="shared" si="8"/>
        <v>0.38961038961038963</v>
      </c>
      <c r="Q123" s="1">
        <f t="shared" si="9"/>
        <v>0.03896103896103896</v>
      </c>
      <c r="R123" s="1">
        <f t="shared" si="10"/>
        <v>0.7792207792207793</v>
      </c>
      <c r="S123" s="1">
        <f t="shared" si="11"/>
        <v>0.025974025974025976</v>
      </c>
    </row>
    <row r="124" spans="3:21" ht="11.25">
      <c r="C124" s="1">
        <v>2</v>
      </c>
      <c r="E124" s="1">
        <v>0.4</v>
      </c>
      <c r="F124" s="1">
        <v>0.7</v>
      </c>
      <c r="G124" s="1">
        <v>0.5</v>
      </c>
      <c r="H124" s="1">
        <v>0.4</v>
      </c>
      <c r="M124" s="1">
        <v>11.4</v>
      </c>
      <c r="N124" s="1">
        <v>0</v>
      </c>
      <c r="O124" s="1">
        <f t="shared" si="7"/>
        <v>0.017543859649122806</v>
      </c>
      <c r="P124" s="1">
        <f t="shared" si="8"/>
        <v>0.2631578947368421</v>
      </c>
      <c r="Q124" s="1">
        <f t="shared" si="9"/>
        <v>0.03070175438596491</v>
      </c>
      <c r="R124" s="1">
        <f t="shared" si="10"/>
        <v>0.5263157894736842</v>
      </c>
      <c r="S124" s="1">
        <f t="shared" si="11"/>
        <v>0.021929824561403508</v>
      </c>
      <c r="T124" s="1">
        <f t="shared" si="12"/>
        <v>0.7894736842105263</v>
      </c>
      <c r="U124" s="1">
        <f t="shared" si="13"/>
        <v>0.017543859649122806</v>
      </c>
    </row>
    <row r="125" spans="3:23" ht="11.25">
      <c r="C125" s="1">
        <v>3</v>
      </c>
      <c r="E125" s="1">
        <v>0.6</v>
      </c>
      <c r="F125" s="1">
        <v>0.9</v>
      </c>
      <c r="G125" s="1">
        <v>0.9</v>
      </c>
      <c r="H125" s="1">
        <v>0.8</v>
      </c>
      <c r="I125" s="1">
        <v>0.4</v>
      </c>
      <c r="M125" s="1">
        <v>14</v>
      </c>
      <c r="N125" s="1">
        <v>0</v>
      </c>
      <c r="O125" s="1">
        <f t="shared" si="7"/>
        <v>0.02142857142857143</v>
      </c>
      <c r="P125" s="1">
        <f t="shared" si="8"/>
        <v>0.21428571428571427</v>
      </c>
      <c r="Q125" s="1">
        <f t="shared" si="9"/>
        <v>0.03214285714285715</v>
      </c>
      <c r="R125" s="1">
        <f t="shared" si="10"/>
        <v>0.42857142857142855</v>
      </c>
      <c r="S125" s="1">
        <f t="shared" si="11"/>
        <v>0.03214285714285715</v>
      </c>
      <c r="T125" s="1">
        <f t="shared" si="12"/>
        <v>0.6428571428571429</v>
      </c>
      <c r="U125" s="1">
        <f t="shared" si="13"/>
        <v>0.028571428571428574</v>
      </c>
      <c r="V125" s="1">
        <f>12/M125</f>
        <v>0.8571428571428571</v>
      </c>
      <c r="W125" s="1">
        <f>0.5*I125/M125</f>
        <v>0.014285714285714287</v>
      </c>
    </row>
    <row r="126" spans="3:19" ht="11.25">
      <c r="C126" s="1">
        <v>4</v>
      </c>
      <c r="G126" s="1">
        <v>0.5</v>
      </c>
      <c r="M126" s="1">
        <v>8.2</v>
      </c>
      <c r="N126" s="1">
        <v>0</v>
      </c>
      <c r="O126" s="1">
        <f aca="true" t="shared" si="14" ref="O126:O186">0.5*E126/M126</f>
        <v>0</v>
      </c>
      <c r="P126" s="1">
        <f aca="true" t="shared" si="15" ref="P126:P186">3/M126</f>
        <v>0.3658536585365854</v>
      </c>
      <c r="Q126" s="1">
        <f aca="true" t="shared" si="16" ref="Q126:Q186">0.5*F126/M126</f>
        <v>0</v>
      </c>
      <c r="R126" s="1">
        <f aca="true" t="shared" si="17" ref="R126:R186">6/M126</f>
        <v>0.7317073170731708</v>
      </c>
      <c r="S126" s="1">
        <f aca="true" t="shared" si="18" ref="S126:S186">0.5*G126/M126</f>
        <v>0.030487804878048783</v>
      </c>
    </row>
    <row r="127" spans="2:23" ht="12">
      <c r="B127" s="2" t="s">
        <v>260</v>
      </c>
      <c r="C127" s="1">
        <v>1</v>
      </c>
      <c r="E127" s="1">
        <v>0.5</v>
      </c>
      <c r="F127" s="1">
        <v>0.7</v>
      </c>
      <c r="G127" s="1">
        <v>0.7</v>
      </c>
      <c r="H127" s="1">
        <v>0.7</v>
      </c>
      <c r="I127" s="1">
        <v>0.3</v>
      </c>
      <c r="M127" s="1">
        <v>12.4</v>
      </c>
      <c r="N127" s="1">
        <v>0</v>
      </c>
      <c r="O127" s="1">
        <f t="shared" si="14"/>
        <v>0.020161290322580645</v>
      </c>
      <c r="P127" s="1">
        <f t="shared" si="15"/>
        <v>0.24193548387096772</v>
      </c>
      <c r="Q127" s="1">
        <f t="shared" si="16"/>
        <v>0.0282258064516129</v>
      </c>
      <c r="R127" s="1">
        <f t="shared" si="17"/>
        <v>0.48387096774193544</v>
      </c>
      <c r="S127" s="1">
        <f t="shared" si="18"/>
        <v>0.0282258064516129</v>
      </c>
      <c r="T127" s="1">
        <f aca="true" t="shared" si="19" ref="T127:T186">9/M127</f>
        <v>0.7258064516129032</v>
      </c>
      <c r="U127" s="1">
        <f aca="true" t="shared" si="20" ref="U127:U186">0.5*H127/M127</f>
        <v>0.0282258064516129</v>
      </c>
      <c r="V127" s="1">
        <f aca="true" t="shared" si="21" ref="V127:V186">12/M127</f>
        <v>0.9677419354838709</v>
      </c>
      <c r="W127" s="1">
        <f aca="true" t="shared" si="22" ref="W127:W186">0.5*I127/M127</f>
        <v>0.012096774193548387</v>
      </c>
    </row>
    <row r="128" spans="3:25" ht="11.25">
      <c r="C128" s="1">
        <v>2</v>
      </c>
      <c r="E128" s="1">
        <v>0.7</v>
      </c>
      <c r="F128" s="1">
        <v>0.8</v>
      </c>
      <c r="G128" s="1">
        <v>0.9</v>
      </c>
      <c r="H128" s="1">
        <v>0.8</v>
      </c>
      <c r="I128" s="1">
        <v>0.7</v>
      </c>
      <c r="J128" s="1">
        <v>0.3</v>
      </c>
      <c r="M128" s="1">
        <v>16.6</v>
      </c>
      <c r="N128" s="1">
        <v>0</v>
      </c>
      <c r="O128" s="1">
        <f t="shared" si="14"/>
        <v>0.02108433734939759</v>
      </c>
      <c r="P128" s="1">
        <f t="shared" si="15"/>
        <v>0.18072289156626503</v>
      </c>
      <c r="Q128" s="1">
        <f t="shared" si="16"/>
        <v>0.024096385542168672</v>
      </c>
      <c r="R128" s="1">
        <f t="shared" si="17"/>
        <v>0.36144578313253006</v>
      </c>
      <c r="S128" s="1">
        <f t="shared" si="18"/>
        <v>0.027108433734939756</v>
      </c>
      <c r="T128" s="1">
        <f t="shared" si="19"/>
        <v>0.5421686746987951</v>
      </c>
      <c r="U128" s="1">
        <f t="shared" si="20"/>
        <v>0.024096385542168672</v>
      </c>
      <c r="V128" s="1">
        <f t="shared" si="21"/>
        <v>0.7228915662650601</v>
      </c>
      <c r="W128" s="1">
        <f t="shared" si="22"/>
        <v>0.02108433734939759</v>
      </c>
      <c r="X128" s="1">
        <f>15/M128</f>
        <v>0.9036144578313252</v>
      </c>
      <c r="Y128" s="1">
        <f>0.5*J128/M128</f>
        <v>0.009036144578313253</v>
      </c>
    </row>
    <row r="129" spans="3:23" ht="11.25">
      <c r="C129" s="1">
        <v>3</v>
      </c>
      <c r="H129" s="1">
        <v>0.5</v>
      </c>
      <c r="M129" s="1">
        <v>11.7</v>
      </c>
      <c r="N129" s="1">
        <v>0</v>
      </c>
      <c r="O129" s="1">
        <f t="shared" si="14"/>
        <v>0</v>
      </c>
      <c r="P129" s="1">
        <f t="shared" si="15"/>
        <v>0.25641025641025644</v>
      </c>
      <c r="Q129" s="1">
        <f t="shared" si="16"/>
        <v>0</v>
      </c>
      <c r="R129" s="1">
        <f t="shared" si="17"/>
        <v>0.5128205128205129</v>
      </c>
      <c r="S129" s="1">
        <f t="shared" si="18"/>
        <v>0</v>
      </c>
      <c r="T129" s="1">
        <f t="shared" si="19"/>
        <v>0.7692307692307693</v>
      </c>
      <c r="U129" s="1">
        <f t="shared" si="20"/>
        <v>0.021367521367521368</v>
      </c>
      <c r="V129" s="1">
        <f t="shared" si="21"/>
        <v>1.0256410256410258</v>
      </c>
      <c r="W129" s="1">
        <f t="shared" si="22"/>
        <v>0</v>
      </c>
    </row>
    <row r="131" spans="1:19" ht="12">
      <c r="A131" s="2" t="s">
        <v>190</v>
      </c>
      <c r="B131" s="2" t="s">
        <v>261</v>
      </c>
      <c r="C131" s="1">
        <v>1</v>
      </c>
      <c r="E131" s="1">
        <v>0.4</v>
      </c>
      <c r="F131" s="1">
        <v>0.51</v>
      </c>
      <c r="G131" s="1">
        <v>0.3</v>
      </c>
      <c r="M131" s="1">
        <v>6.4</v>
      </c>
      <c r="N131" s="1">
        <v>0</v>
      </c>
      <c r="O131" s="1">
        <f t="shared" si="14"/>
        <v>0.03125</v>
      </c>
      <c r="P131" s="1">
        <f t="shared" si="15"/>
        <v>0.46875</v>
      </c>
      <c r="Q131" s="1">
        <f t="shared" si="16"/>
        <v>0.03984375</v>
      </c>
      <c r="R131" s="1">
        <f t="shared" si="17"/>
        <v>0.9375</v>
      </c>
      <c r="S131" s="1">
        <f t="shared" si="18"/>
        <v>0.023437499999999997</v>
      </c>
    </row>
    <row r="132" spans="1:21" ht="12">
      <c r="A132" s="36" t="s">
        <v>191</v>
      </c>
      <c r="B132" s="36"/>
      <c r="C132" s="1">
        <v>2</v>
      </c>
      <c r="E132" s="1">
        <v>0.48</v>
      </c>
      <c r="F132" s="1">
        <v>0.5</v>
      </c>
      <c r="G132" s="1">
        <v>0.4</v>
      </c>
      <c r="H132" s="1">
        <v>0.42</v>
      </c>
      <c r="M132" s="1">
        <v>11.6</v>
      </c>
      <c r="N132" s="1">
        <v>0</v>
      </c>
      <c r="O132" s="1">
        <f t="shared" si="14"/>
        <v>0.020689655172413793</v>
      </c>
      <c r="P132" s="1">
        <f t="shared" si="15"/>
        <v>0.25862068965517243</v>
      </c>
      <c r="Q132" s="1">
        <f t="shared" si="16"/>
        <v>0.021551724137931036</v>
      </c>
      <c r="R132" s="1">
        <f t="shared" si="17"/>
        <v>0.5172413793103449</v>
      </c>
      <c r="S132" s="1">
        <f t="shared" si="18"/>
        <v>0.017241379310344827</v>
      </c>
      <c r="T132" s="1">
        <f t="shared" si="19"/>
        <v>0.7758620689655172</v>
      </c>
      <c r="U132" s="1">
        <f t="shared" si="20"/>
        <v>0.01810344827586207</v>
      </c>
    </row>
    <row r="133" spans="1:27" ht="12">
      <c r="A133" s="36" t="s">
        <v>192</v>
      </c>
      <c r="B133" s="36"/>
      <c r="C133" s="1">
        <v>3</v>
      </c>
      <c r="E133" s="1">
        <v>0.67</v>
      </c>
      <c r="F133" s="1">
        <v>0.8</v>
      </c>
      <c r="G133" s="1">
        <v>0.82</v>
      </c>
      <c r="H133" s="1">
        <v>0.78</v>
      </c>
      <c r="I133" s="1">
        <v>0.7</v>
      </c>
      <c r="J133" s="1">
        <v>0.43</v>
      </c>
      <c r="K133" s="1">
        <v>0.19</v>
      </c>
      <c r="M133" s="1">
        <v>18.45</v>
      </c>
      <c r="N133" s="1">
        <v>0</v>
      </c>
      <c r="O133" s="1">
        <f t="shared" si="14"/>
        <v>0.01815718157181572</v>
      </c>
      <c r="P133" s="1">
        <f t="shared" si="15"/>
        <v>0.16260162601626016</v>
      </c>
      <c r="Q133" s="1">
        <f t="shared" si="16"/>
        <v>0.021680216802168025</v>
      </c>
      <c r="R133" s="1">
        <f t="shared" si="17"/>
        <v>0.3252032520325203</v>
      </c>
      <c r="S133" s="1">
        <f t="shared" si="18"/>
        <v>0.022222222222222223</v>
      </c>
      <c r="T133" s="1">
        <f t="shared" si="19"/>
        <v>0.48780487804878053</v>
      </c>
      <c r="U133" s="1">
        <f t="shared" si="20"/>
        <v>0.021138211382113824</v>
      </c>
      <c r="V133" s="1">
        <f t="shared" si="21"/>
        <v>0.6504065040650406</v>
      </c>
      <c r="W133" s="1">
        <f t="shared" si="22"/>
        <v>0.018970189701897018</v>
      </c>
      <c r="X133" s="1">
        <f>15/M133</f>
        <v>0.8130081300813008</v>
      </c>
      <c r="Y133" s="1">
        <f>0.5*J133/M133</f>
        <v>0.011653116531165311</v>
      </c>
      <c r="Z133" s="1">
        <f>18/M133</f>
        <v>0.9756097560975611</v>
      </c>
      <c r="AA133" s="1">
        <f>0.5*K133/M133</f>
        <v>0.005149051490514906</v>
      </c>
    </row>
    <row r="134" spans="3:21" ht="11.25">
      <c r="C134" s="1">
        <v>4</v>
      </c>
      <c r="F134" s="1">
        <v>0.25</v>
      </c>
      <c r="G134" s="1">
        <v>0.3</v>
      </c>
      <c r="M134" s="1">
        <v>9.7</v>
      </c>
      <c r="N134" s="1">
        <v>0</v>
      </c>
      <c r="O134" s="1">
        <f t="shared" si="14"/>
        <v>0</v>
      </c>
      <c r="P134" s="1">
        <f t="shared" si="15"/>
        <v>0.30927835051546393</v>
      </c>
      <c r="Q134" s="1">
        <f t="shared" si="16"/>
        <v>0.012886597938144331</v>
      </c>
      <c r="R134" s="1">
        <f t="shared" si="17"/>
        <v>0.6185567010309279</v>
      </c>
      <c r="S134" s="1">
        <f t="shared" si="18"/>
        <v>0.015463917525773196</v>
      </c>
      <c r="T134" s="1">
        <f t="shared" si="19"/>
        <v>0.9278350515463918</v>
      </c>
      <c r="U134" s="1">
        <f t="shared" si="20"/>
        <v>0</v>
      </c>
    </row>
    <row r="135" spans="2:19" ht="12">
      <c r="B135" s="2" t="s">
        <v>262</v>
      </c>
      <c r="C135" s="1">
        <v>1</v>
      </c>
      <c r="E135" s="1">
        <v>0.4</v>
      </c>
      <c r="F135" s="1">
        <v>0.6</v>
      </c>
      <c r="G135" s="1">
        <v>0.5</v>
      </c>
      <c r="M135" s="1">
        <v>8.7</v>
      </c>
      <c r="N135" s="1">
        <v>0</v>
      </c>
      <c r="O135" s="1">
        <f t="shared" si="14"/>
        <v>0.02298850574712644</v>
      </c>
      <c r="P135" s="1">
        <f t="shared" si="15"/>
        <v>0.3448275862068966</v>
      </c>
      <c r="Q135" s="1">
        <f t="shared" si="16"/>
        <v>0.034482758620689655</v>
      </c>
      <c r="R135" s="1">
        <f t="shared" si="17"/>
        <v>0.6896551724137931</v>
      </c>
      <c r="S135" s="1">
        <f t="shared" si="18"/>
        <v>0.02873563218390805</v>
      </c>
    </row>
    <row r="136" spans="1:23" ht="12">
      <c r="A136" s="36" t="s">
        <v>193</v>
      </c>
      <c r="B136" s="36"/>
      <c r="C136" s="1">
        <v>2</v>
      </c>
      <c r="E136" s="1">
        <v>0.7</v>
      </c>
      <c r="F136" s="1">
        <v>0.8</v>
      </c>
      <c r="G136" s="1">
        <v>0.8</v>
      </c>
      <c r="H136" s="1">
        <v>0.6</v>
      </c>
      <c r="I136" s="1">
        <v>0.3</v>
      </c>
      <c r="M136" s="1">
        <v>13.6</v>
      </c>
      <c r="N136" s="1">
        <v>0</v>
      </c>
      <c r="O136" s="1">
        <f t="shared" si="14"/>
        <v>0.025735294117647058</v>
      </c>
      <c r="P136" s="1">
        <f t="shared" si="15"/>
        <v>0.22058823529411764</v>
      </c>
      <c r="Q136" s="1">
        <f t="shared" si="16"/>
        <v>0.029411764705882356</v>
      </c>
      <c r="R136" s="1">
        <f t="shared" si="17"/>
        <v>0.4411764705882353</v>
      </c>
      <c r="S136" s="1">
        <f t="shared" si="18"/>
        <v>0.029411764705882356</v>
      </c>
      <c r="T136" s="1">
        <f t="shared" si="19"/>
        <v>0.6617647058823529</v>
      </c>
      <c r="U136" s="1">
        <f t="shared" si="20"/>
        <v>0.022058823529411766</v>
      </c>
      <c r="V136" s="1">
        <f t="shared" si="21"/>
        <v>0.8823529411764706</v>
      </c>
      <c r="W136" s="1">
        <f t="shared" si="22"/>
        <v>0.011029411764705883</v>
      </c>
    </row>
    <row r="137" spans="1:27" ht="12">
      <c r="A137" s="36" t="s">
        <v>192</v>
      </c>
      <c r="B137" s="36"/>
      <c r="C137" s="1">
        <v>3</v>
      </c>
      <c r="E137" s="1">
        <v>0.8</v>
      </c>
      <c r="F137" s="1">
        <v>1.1</v>
      </c>
      <c r="G137" s="1">
        <v>1.1</v>
      </c>
      <c r="H137" s="1">
        <v>1.1</v>
      </c>
      <c r="I137" s="1">
        <v>1</v>
      </c>
      <c r="J137" s="1">
        <v>0.6</v>
      </c>
      <c r="K137" s="1">
        <v>0.3</v>
      </c>
      <c r="M137" s="1">
        <v>20.1</v>
      </c>
      <c r="N137" s="1">
        <v>0</v>
      </c>
      <c r="O137" s="1">
        <f t="shared" si="14"/>
        <v>0.01990049751243781</v>
      </c>
      <c r="P137" s="1">
        <f t="shared" si="15"/>
        <v>0.14925373134328357</v>
      </c>
      <c r="Q137" s="1">
        <f t="shared" si="16"/>
        <v>0.02736318407960199</v>
      </c>
      <c r="R137" s="1">
        <f t="shared" si="17"/>
        <v>0.29850746268656714</v>
      </c>
      <c r="S137" s="1">
        <f t="shared" si="18"/>
        <v>0.02736318407960199</v>
      </c>
      <c r="T137" s="1">
        <f t="shared" si="19"/>
        <v>0.4477611940298507</v>
      </c>
      <c r="U137" s="1">
        <f t="shared" si="20"/>
        <v>0.02736318407960199</v>
      </c>
      <c r="V137" s="1">
        <f t="shared" si="21"/>
        <v>0.5970149253731343</v>
      </c>
      <c r="W137" s="1">
        <f t="shared" si="22"/>
        <v>0.02487562189054726</v>
      </c>
      <c r="X137" s="1">
        <f>15/M137</f>
        <v>0.7462686567164178</v>
      </c>
      <c r="Y137" s="1">
        <f>0.5*J137/M137</f>
        <v>0.014925373134328356</v>
      </c>
      <c r="Z137" s="1">
        <f>18/M137</f>
        <v>0.8955223880597014</v>
      </c>
      <c r="AA137" s="1">
        <f>0.5*K137/M137</f>
        <v>0.007462686567164178</v>
      </c>
    </row>
    <row r="138" spans="3:19" ht="11.25">
      <c r="C138" s="1">
        <v>4</v>
      </c>
      <c r="M138" s="1">
        <v>6.2</v>
      </c>
      <c r="N138" s="1">
        <v>0</v>
      </c>
      <c r="O138" s="1">
        <f t="shared" si="14"/>
        <v>0</v>
      </c>
      <c r="P138" s="1">
        <f t="shared" si="15"/>
        <v>0.48387096774193544</v>
      </c>
      <c r="Q138" s="1">
        <f t="shared" si="16"/>
        <v>0</v>
      </c>
      <c r="R138" s="1">
        <f t="shared" si="17"/>
        <v>0.9677419354838709</v>
      </c>
      <c r="S138" s="1">
        <f t="shared" si="18"/>
        <v>0</v>
      </c>
    </row>
    <row r="139" spans="2:21" ht="12">
      <c r="B139" s="2" t="s">
        <v>263</v>
      </c>
      <c r="C139" s="1">
        <v>1</v>
      </c>
      <c r="E139" s="1">
        <v>0.48</v>
      </c>
      <c r="F139" s="1">
        <v>0.58</v>
      </c>
      <c r="G139" s="1">
        <v>0.55</v>
      </c>
      <c r="H139" s="1">
        <v>0.32</v>
      </c>
      <c r="M139" s="1">
        <v>9.8</v>
      </c>
      <c r="N139" s="1">
        <v>0</v>
      </c>
      <c r="O139" s="1">
        <f t="shared" si="14"/>
        <v>0.024489795918367346</v>
      </c>
      <c r="P139" s="1">
        <f t="shared" si="15"/>
        <v>0.3061224489795918</v>
      </c>
      <c r="Q139" s="1">
        <f t="shared" si="16"/>
        <v>0.029591836734693875</v>
      </c>
      <c r="R139" s="1">
        <f t="shared" si="17"/>
        <v>0.6122448979591836</v>
      </c>
      <c r="S139" s="1">
        <f t="shared" si="18"/>
        <v>0.02806122448979592</v>
      </c>
      <c r="T139" s="1">
        <f t="shared" si="19"/>
        <v>0.9183673469387754</v>
      </c>
      <c r="U139" s="1">
        <f t="shared" si="20"/>
        <v>0.016326530612244896</v>
      </c>
    </row>
    <row r="140" spans="1:25" ht="12">
      <c r="A140" s="36" t="s">
        <v>194</v>
      </c>
      <c r="B140" s="36"/>
      <c r="C140" s="1">
        <v>2</v>
      </c>
      <c r="E140" s="1">
        <v>0.5</v>
      </c>
      <c r="F140" s="1">
        <v>0.64</v>
      </c>
      <c r="G140" s="1">
        <v>0.66</v>
      </c>
      <c r="H140" s="1">
        <v>0.6</v>
      </c>
      <c r="I140" s="1">
        <v>0.53</v>
      </c>
      <c r="J140" s="1">
        <v>0.38</v>
      </c>
      <c r="M140" s="1">
        <v>16.6</v>
      </c>
      <c r="N140" s="1">
        <v>0</v>
      </c>
      <c r="O140" s="1">
        <f t="shared" si="14"/>
        <v>0.01506024096385542</v>
      </c>
      <c r="P140" s="1">
        <f t="shared" si="15"/>
        <v>0.18072289156626503</v>
      </c>
      <c r="Q140" s="1">
        <f t="shared" si="16"/>
        <v>0.019277108433734938</v>
      </c>
      <c r="R140" s="1">
        <f t="shared" si="17"/>
        <v>0.36144578313253006</v>
      </c>
      <c r="S140" s="1">
        <f t="shared" si="18"/>
        <v>0.019879518072289156</v>
      </c>
      <c r="T140" s="1">
        <f t="shared" si="19"/>
        <v>0.5421686746987951</v>
      </c>
      <c r="U140" s="1">
        <f t="shared" si="20"/>
        <v>0.018072289156626505</v>
      </c>
      <c r="V140" s="1">
        <f t="shared" si="21"/>
        <v>0.7228915662650601</v>
      </c>
      <c r="W140" s="1">
        <f t="shared" si="22"/>
        <v>0.015963855421686747</v>
      </c>
      <c r="X140" s="1">
        <f>15/M140</f>
        <v>0.9036144578313252</v>
      </c>
      <c r="Y140" s="1">
        <f>0.5*J140/M140</f>
        <v>0.01144578313253012</v>
      </c>
    </row>
    <row r="141" spans="1:25" ht="12">
      <c r="A141" s="36" t="s">
        <v>195</v>
      </c>
      <c r="B141" s="36"/>
      <c r="C141" s="1">
        <v>3</v>
      </c>
      <c r="E141" s="1">
        <v>0.6</v>
      </c>
      <c r="F141" s="1">
        <v>0.89</v>
      </c>
      <c r="G141" s="1">
        <v>0.92</v>
      </c>
      <c r="H141" s="1">
        <v>0.93</v>
      </c>
      <c r="I141" s="1">
        <v>0.9</v>
      </c>
      <c r="J141" s="1">
        <v>0.8</v>
      </c>
      <c r="K141" s="1">
        <v>0.64</v>
      </c>
      <c r="M141" s="1">
        <v>24.1</v>
      </c>
      <c r="N141" s="1">
        <v>0</v>
      </c>
      <c r="O141" s="1">
        <f t="shared" si="14"/>
        <v>0.012448132780082987</v>
      </c>
      <c r="P141" s="1">
        <f t="shared" si="15"/>
        <v>0.12448132780082986</v>
      </c>
      <c r="Q141" s="1">
        <f t="shared" si="16"/>
        <v>0.018464730290456432</v>
      </c>
      <c r="R141" s="1">
        <f t="shared" si="17"/>
        <v>0.24896265560165973</v>
      </c>
      <c r="S141" s="1">
        <f t="shared" si="18"/>
        <v>0.01908713692946058</v>
      </c>
      <c r="T141" s="1">
        <f t="shared" si="19"/>
        <v>0.37344398340248963</v>
      </c>
      <c r="U141" s="1">
        <f t="shared" si="20"/>
        <v>0.01929460580912863</v>
      </c>
      <c r="V141" s="1">
        <f t="shared" si="21"/>
        <v>0.49792531120331945</v>
      </c>
      <c r="W141" s="1">
        <f t="shared" si="22"/>
        <v>0.01867219917012448</v>
      </c>
      <c r="X141" s="1">
        <f>15/M141</f>
        <v>0.6224066390041494</v>
      </c>
      <c r="Y141" s="1">
        <f>0.5*J141/M141</f>
        <v>0.016597510373443983</v>
      </c>
    </row>
    <row r="142" spans="3:21" ht="11.25">
      <c r="C142" s="1">
        <v>4</v>
      </c>
      <c r="F142" s="1">
        <v>0.1</v>
      </c>
      <c r="G142" s="1">
        <v>0.35</v>
      </c>
      <c r="H142" s="1">
        <v>0.25</v>
      </c>
      <c r="M142" s="1">
        <v>9.5</v>
      </c>
      <c r="N142" s="1">
        <v>0</v>
      </c>
      <c r="O142" s="1">
        <f t="shared" si="14"/>
        <v>0</v>
      </c>
      <c r="P142" s="1">
        <f t="shared" si="15"/>
        <v>0.3157894736842105</v>
      </c>
      <c r="Q142" s="1">
        <f t="shared" si="16"/>
        <v>0.005263157894736842</v>
      </c>
      <c r="R142" s="1">
        <f t="shared" si="17"/>
        <v>0.631578947368421</v>
      </c>
      <c r="S142" s="1">
        <f t="shared" si="18"/>
        <v>0.018421052631578946</v>
      </c>
      <c r="T142" s="1">
        <f t="shared" si="19"/>
        <v>0.9473684210526315</v>
      </c>
      <c r="U142" s="1">
        <f t="shared" si="20"/>
        <v>0.013157894736842105</v>
      </c>
    </row>
    <row r="143" spans="2:23" ht="12">
      <c r="B143" s="2" t="s">
        <v>302</v>
      </c>
      <c r="C143" s="1">
        <v>1</v>
      </c>
      <c r="E143" s="1">
        <v>0.6</v>
      </c>
      <c r="F143" s="1">
        <v>0.7</v>
      </c>
      <c r="G143" s="1">
        <v>0.7</v>
      </c>
      <c r="H143" s="1">
        <v>0.6</v>
      </c>
      <c r="I143" s="1">
        <v>0.4</v>
      </c>
      <c r="M143" s="1">
        <v>14.9</v>
      </c>
      <c r="N143" s="1">
        <v>0</v>
      </c>
      <c r="O143" s="1">
        <f t="shared" si="14"/>
        <v>0.020134228187919462</v>
      </c>
      <c r="P143" s="1">
        <f t="shared" si="15"/>
        <v>0.20134228187919462</v>
      </c>
      <c r="Q143" s="1">
        <f t="shared" si="16"/>
        <v>0.023489932885906038</v>
      </c>
      <c r="R143" s="1">
        <f t="shared" si="17"/>
        <v>0.40268456375838924</v>
      </c>
      <c r="S143" s="1">
        <f t="shared" si="18"/>
        <v>0.023489932885906038</v>
      </c>
      <c r="T143" s="1">
        <f t="shared" si="19"/>
        <v>0.6040268456375839</v>
      </c>
      <c r="U143" s="1">
        <f t="shared" si="20"/>
        <v>0.020134228187919462</v>
      </c>
      <c r="V143" s="1">
        <f t="shared" si="21"/>
        <v>0.8053691275167785</v>
      </c>
      <c r="W143" s="1">
        <f t="shared" si="22"/>
        <v>0.013422818791946308</v>
      </c>
    </row>
    <row r="144" spans="1:27" ht="12">
      <c r="A144" s="36" t="s">
        <v>196</v>
      </c>
      <c r="B144" s="36"/>
      <c r="C144" s="1">
        <v>2</v>
      </c>
      <c r="E144" s="1">
        <v>0.9</v>
      </c>
      <c r="F144" s="1">
        <v>1</v>
      </c>
      <c r="G144" s="1">
        <v>1.1</v>
      </c>
      <c r="H144" s="1">
        <v>1</v>
      </c>
      <c r="I144" s="1">
        <v>0.9</v>
      </c>
      <c r="J144" s="1">
        <v>0.8</v>
      </c>
      <c r="K144" s="1">
        <v>0.3</v>
      </c>
      <c r="M144" s="1">
        <v>20</v>
      </c>
      <c r="N144" s="1">
        <v>0</v>
      </c>
      <c r="O144" s="1">
        <f t="shared" si="14"/>
        <v>0.0225</v>
      </c>
      <c r="P144" s="1">
        <f t="shared" si="15"/>
        <v>0.15</v>
      </c>
      <c r="Q144" s="1">
        <f t="shared" si="16"/>
        <v>0.025</v>
      </c>
      <c r="R144" s="1">
        <f t="shared" si="17"/>
        <v>0.3</v>
      </c>
      <c r="S144" s="1">
        <f t="shared" si="18"/>
        <v>0.027500000000000004</v>
      </c>
      <c r="T144" s="1">
        <f t="shared" si="19"/>
        <v>0.45</v>
      </c>
      <c r="U144" s="1">
        <f t="shared" si="20"/>
        <v>0.025</v>
      </c>
      <c r="V144" s="1">
        <f t="shared" si="21"/>
        <v>0.6</v>
      </c>
      <c r="W144" s="1">
        <f t="shared" si="22"/>
        <v>0.0225</v>
      </c>
      <c r="X144" s="1">
        <f>15/M144</f>
        <v>0.75</v>
      </c>
      <c r="Y144" s="1">
        <f>0.5*J144/M144</f>
        <v>0.02</v>
      </c>
      <c r="Z144" s="1">
        <f>18/M144</f>
        <v>0.9</v>
      </c>
      <c r="AA144" s="1">
        <f>0.5*K144/M144</f>
        <v>0.0075</v>
      </c>
    </row>
    <row r="145" spans="1:3" ht="12">
      <c r="A145" s="36" t="s">
        <v>197</v>
      </c>
      <c r="B145" s="36"/>
      <c r="C145" s="1">
        <v>3</v>
      </c>
    </row>
    <row r="147" spans="2:17" ht="12">
      <c r="B147" s="1" t="s">
        <v>264</v>
      </c>
      <c r="C147" s="1">
        <v>1</v>
      </c>
      <c r="E147" s="1">
        <v>0.4</v>
      </c>
      <c r="F147" s="1">
        <v>0.42</v>
      </c>
      <c r="M147" s="1">
        <v>4.6</v>
      </c>
      <c r="N147" s="1">
        <v>0</v>
      </c>
      <c r="O147" s="1">
        <f t="shared" si="14"/>
        <v>0.04347826086956522</v>
      </c>
      <c r="P147" s="1">
        <f t="shared" si="15"/>
        <v>0.6521739130434783</v>
      </c>
      <c r="Q147" s="1">
        <f t="shared" si="16"/>
        <v>0.04565217391304348</v>
      </c>
    </row>
    <row r="148" spans="1:19" ht="12">
      <c r="A148" s="36" t="s">
        <v>198</v>
      </c>
      <c r="B148" s="36"/>
      <c r="C148" s="1">
        <v>2</v>
      </c>
      <c r="E148" s="1">
        <v>0.34</v>
      </c>
      <c r="F148" s="1">
        <v>0.48</v>
      </c>
      <c r="G148" s="1">
        <v>0.4</v>
      </c>
      <c r="M148" s="1">
        <v>7.8</v>
      </c>
      <c r="N148" s="1">
        <v>0</v>
      </c>
      <c r="O148" s="1">
        <f t="shared" si="14"/>
        <v>0.021794871794871797</v>
      </c>
      <c r="P148" s="1">
        <f t="shared" si="15"/>
        <v>0.38461538461538464</v>
      </c>
      <c r="Q148" s="1">
        <f t="shared" si="16"/>
        <v>0.030769230769230767</v>
      </c>
      <c r="R148" s="1">
        <f t="shared" si="17"/>
        <v>0.7692307692307693</v>
      </c>
      <c r="S148" s="1">
        <f t="shared" si="18"/>
        <v>0.025641025641025644</v>
      </c>
    </row>
    <row r="149" spans="1:21" ht="12">
      <c r="A149" s="36" t="s">
        <v>199</v>
      </c>
      <c r="B149" s="36"/>
      <c r="C149" s="1">
        <v>3</v>
      </c>
      <c r="E149" s="1">
        <v>0.6</v>
      </c>
      <c r="F149" s="1">
        <v>0.73</v>
      </c>
      <c r="G149" s="1">
        <v>0.7</v>
      </c>
      <c r="H149" s="1">
        <v>0.5</v>
      </c>
      <c r="M149" s="1">
        <v>11.9</v>
      </c>
      <c r="N149" s="1">
        <v>0</v>
      </c>
      <c r="O149" s="1">
        <f t="shared" si="14"/>
        <v>0.025210084033613443</v>
      </c>
      <c r="P149" s="1">
        <f t="shared" si="15"/>
        <v>0.25210084033613445</v>
      </c>
      <c r="Q149" s="1">
        <f t="shared" si="16"/>
        <v>0.030672268907563024</v>
      </c>
      <c r="R149" s="1">
        <f t="shared" si="17"/>
        <v>0.5042016806722689</v>
      </c>
      <c r="S149" s="1">
        <f t="shared" si="18"/>
        <v>0.02941176470588235</v>
      </c>
      <c r="T149" s="1">
        <f t="shared" si="19"/>
        <v>0.7563025210084033</v>
      </c>
      <c r="U149" s="1">
        <f t="shared" si="20"/>
        <v>0.021008403361344536</v>
      </c>
    </row>
    <row r="150" spans="3:27" ht="11.25">
      <c r="C150" s="1">
        <v>4</v>
      </c>
      <c r="E150" s="1">
        <v>0.3</v>
      </c>
      <c r="F150" s="1">
        <v>0.45</v>
      </c>
      <c r="G150" s="1">
        <v>0.75</v>
      </c>
      <c r="H150" s="1">
        <v>0.98</v>
      </c>
      <c r="I150" s="1">
        <v>0.8</v>
      </c>
      <c r="J150" s="1">
        <v>0.6</v>
      </c>
      <c r="K150" s="1">
        <v>0.3</v>
      </c>
      <c r="M150" s="1">
        <v>18.5</v>
      </c>
      <c r="N150" s="1">
        <v>0</v>
      </c>
      <c r="O150" s="1">
        <f t="shared" si="14"/>
        <v>0.008108108108108109</v>
      </c>
      <c r="P150" s="1">
        <f t="shared" si="15"/>
        <v>0.16216216216216217</v>
      </c>
      <c r="Q150" s="1">
        <f t="shared" si="16"/>
        <v>0.012162162162162163</v>
      </c>
      <c r="R150" s="1">
        <f t="shared" si="17"/>
        <v>0.32432432432432434</v>
      </c>
      <c r="S150" s="1">
        <f t="shared" si="18"/>
        <v>0.02027027027027027</v>
      </c>
      <c r="T150" s="1">
        <f t="shared" si="19"/>
        <v>0.4864864864864865</v>
      </c>
      <c r="U150" s="1">
        <f t="shared" si="20"/>
        <v>0.026486486486486487</v>
      </c>
      <c r="V150" s="1">
        <f t="shared" si="21"/>
        <v>0.6486486486486487</v>
      </c>
      <c r="W150" s="1">
        <f t="shared" si="22"/>
        <v>0.021621621621621623</v>
      </c>
      <c r="X150" s="1">
        <f>15/M150</f>
        <v>0.8108108108108109</v>
      </c>
      <c r="Y150" s="1">
        <f>0.5*J150/M150</f>
        <v>0.016216216216216217</v>
      </c>
      <c r="Z150" s="1">
        <f>18/M150</f>
        <v>0.972972972972973</v>
      </c>
      <c r="AA150" s="1">
        <f>0.5*K150/M150</f>
        <v>0.008108108108108109</v>
      </c>
    </row>
    <row r="151" spans="2:27" ht="0.75" customHeight="1">
      <c r="B151" s="1">
        <v>6</v>
      </c>
      <c r="N151" s="1">
        <v>0</v>
      </c>
      <c r="O151" s="1" t="e">
        <f t="shared" si="14"/>
        <v>#DIV/0!</v>
      </c>
      <c r="P151" s="1" t="e">
        <f t="shared" si="15"/>
        <v>#DIV/0!</v>
      </c>
      <c r="Q151" s="1" t="e">
        <f t="shared" si="16"/>
        <v>#DIV/0!</v>
      </c>
      <c r="R151" s="1" t="e">
        <f t="shared" si="17"/>
        <v>#DIV/0!</v>
      </c>
      <c r="S151" s="1" t="e">
        <f t="shared" si="18"/>
        <v>#DIV/0!</v>
      </c>
      <c r="T151" s="1" t="e">
        <f t="shared" si="19"/>
        <v>#DIV/0!</v>
      </c>
      <c r="U151" s="1" t="e">
        <f t="shared" si="20"/>
        <v>#DIV/0!</v>
      </c>
      <c r="V151" s="1" t="e">
        <f t="shared" si="21"/>
        <v>#DIV/0!</v>
      </c>
      <c r="W151" s="1" t="e">
        <f t="shared" si="22"/>
        <v>#DIV/0!</v>
      </c>
      <c r="X151" s="1" t="e">
        <f>15/M151</f>
        <v>#DIV/0!</v>
      </c>
      <c r="Y151" s="1" t="e">
        <f>0.5*J151/M151</f>
        <v>#DIV/0!</v>
      </c>
      <c r="Z151" s="1" t="e">
        <f>18/M151</f>
        <v>#DIV/0!</v>
      </c>
      <c r="AA151" s="1" t="e">
        <f>0.5*K151/M151</f>
        <v>#DIV/0!</v>
      </c>
    </row>
    <row r="152" spans="2:19" ht="12">
      <c r="B152" s="2" t="s">
        <v>265</v>
      </c>
      <c r="C152" s="1">
        <v>1</v>
      </c>
      <c r="E152" s="1">
        <v>0.4</v>
      </c>
      <c r="F152" s="1">
        <v>0.4</v>
      </c>
      <c r="G152" s="1">
        <v>0.2</v>
      </c>
      <c r="M152" s="1">
        <v>6.5</v>
      </c>
      <c r="N152" s="1">
        <v>0</v>
      </c>
      <c r="O152" s="1">
        <f t="shared" si="14"/>
        <v>0.03076923076923077</v>
      </c>
      <c r="P152" s="1">
        <f t="shared" si="15"/>
        <v>0.46153846153846156</v>
      </c>
      <c r="Q152" s="1">
        <f t="shared" si="16"/>
        <v>0.03076923076923077</v>
      </c>
      <c r="R152" s="1">
        <f t="shared" si="17"/>
        <v>0.9230769230769231</v>
      </c>
      <c r="S152" s="1">
        <f t="shared" si="18"/>
        <v>0.015384615384615385</v>
      </c>
    </row>
    <row r="153" spans="1:23" ht="12">
      <c r="A153" s="36" t="s">
        <v>200</v>
      </c>
      <c r="B153" s="36"/>
      <c r="C153" s="1">
        <v>2</v>
      </c>
      <c r="E153" s="1">
        <v>0.7</v>
      </c>
      <c r="F153" s="1">
        <v>0.7</v>
      </c>
      <c r="G153" s="1">
        <v>0.6</v>
      </c>
      <c r="H153" s="1">
        <v>0.6</v>
      </c>
      <c r="I153" s="1">
        <v>0.4</v>
      </c>
      <c r="M153" s="1">
        <v>13.9</v>
      </c>
      <c r="N153" s="1">
        <v>0</v>
      </c>
      <c r="O153" s="1">
        <f t="shared" si="14"/>
        <v>0.02517985611510791</v>
      </c>
      <c r="P153" s="1">
        <f t="shared" si="15"/>
        <v>0.2158273381294964</v>
      </c>
      <c r="Q153" s="1">
        <f t="shared" si="16"/>
        <v>0.02517985611510791</v>
      </c>
      <c r="R153" s="1">
        <f t="shared" si="17"/>
        <v>0.4316546762589928</v>
      </c>
      <c r="S153" s="1">
        <f t="shared" si="18"/>
        <v>0.021582733812949638</v>
      </c>
      <c r="T153" s="1">
        <f t="shared" si="19"/>
        <v>0.6474820143884892</v>
      </c>
      <c r="U153" s="1">
        <f t="shared" si="20"/>
        <v>0.021582733812949638</v>
      </c>
      <c r="V153" s="1">
        <f t="shared" si="21"/>
        <v>0.8633093525179856</v>
      </c>
      <c r="W153" s="1">
        <f t="shared" si="22"/>
        <v>0.014388489208633094</v>
      </c>
    </row>
    <row r="154" spans="1:27" ht="12">
      <c r="A154" s="36" t="s">
        <v>201</v>
      </c>
      <c r="B154" s="36"/>
      <c r="C154" s="1">
        <v>3</v>
      </c>
      <c r="E154" s="1">
        <v>0.8</v>
      </c>
      <c r="F154" s="1">
        <v>0.9</v>
      </c>
      <c r="G154" s="1">
        <v>1.1</v>
      </c>
      <c r="H154" s="1">
        <v>1</v>
      </c>
      <c r="I154" s="1">
        <v>0.9</v>
      </c>
      <c r="J154" s="1">
        <v>0.7</v>
      </c>
      <c r="K154" s="1">
        <v>0.2</v>
      </c>
      <c r="M154" s="1">
        <v>20</v>
      </c>
      <c r="N154" s="1">
        <v>0</v>
      </c>
      <c r="O154" s="1">
        <f t="shared" si="14"/>
        <v>0.02</v>
      </c>
      <c r="P154" s="1">
        <f t="shared" si="15"/>
        <v>0.15</v>
      </c>
      <c r="Q154" s="1">
        <f t="shared" si="16"/>
        <v>0.0225</v>
      </c>
      <c r="R154" s="1">
        <f t="shared" si="17"/>
        <v>0.3</v>
      </c>
      <c r="S154" s="1">
        <f t="shared" si="18"/>
        <v>0.027500000000000004</v>
      </c>
      <c r="T154" s="1">
        <f t="shared" si="19"/>
        <v>0.45</v>
      </c>
      <c r="U154" s="1">
        <f t="shared" si="20"/>
        <v>0.025</v>
      </c>
      <c r="V154" s="1">
        <f t="shared" si="21"/>
        <v>0.6</v>
      </c>
      <c r="W154" s="1">
        <f t="shared" si="22"/>
        <v>0.0225</v>
      </c>
      <c r="X154" s="1">
        <f>15/M154</f>
        <v>0.75</v>
      </c>
      <c r="Y154" s="1">
        <f>0.5*J154/M154</f>
        <v>0.017499999999999998</v>
      </c>
      <c r="Z154" s="1">
        <f>18/M154</f>
        <v>0.9</v>
      </c>
      <c r="AA154" s="1">
        <f>0.5*K154/M154</f>
        <v>0.005</v>
      </c>
    </row>
    <row r="155" spans="3:17" ht="11.25">
      <c r="C155" s="1">
        <v>4</v>
      </c>
      <c r="M155" s="1">
        <v>3.5</v>
      </c>
      <c r="N155" s="1">
        <v>0</v>
      </c>
      <c r="O155" s="1">
        <f t="shared" si="14"/>
        <v>0</v>
      </c>
      <c r="P155" s="1">
        <f t="shared" si="15"/>
        <v>0.8571428571428571</v>
      </c>
      <c r="Q155" s="1">
        <f t="shared" si="16"/>
        <v>0</v>
      </c>
    </row>
    <row r="156" spans="2:19" ht="12">
      <c r="B156" s="2" t="s">
        <v>303</v>
      </c>
      <c r="C156" s="1">
        <v>1</v>
      </c>
      <c r="E156" s="1">
        <v>0.42</v>
      </c>
      <c r="F156" s="1">
        <v>0.4</v>
      </c>
      <c r="M156" s="1">
        <v>8.9</v>
      </c>
      <c r="N156" s="1">
        <v>0</v>
      </c>
      <c r="O156" s="1">
        <f t="shared" si="14"/>
        <v>0.023595505617977526</v>
      </c>
      <c r="P156" s="1">
        <f t="shared" si="15"/>
        <v>0.33707865168539325</v>
      </c>
      <c r="Q156" s="1">
        <f t="shared" si="16"/>
        <v>0.02247191011235955</v>
      </c>
      <c r="R156" s="1">
        <f t="shared" si="17"/>
        <v>0.6741573033707865</v>
      </c>
      <c r="S156" s="1">
        <f t="shared" si="18"/>
        <v>0</v>
      </c>
    </row>
    <row r="157" spans="1:23" ht="12">
      <c r="A157" s="36" t="s">
        <v>202</v>
      </c>
      <c r="B157" s="36"/>
      <c r="C157" s="1">
        <v>2</v>
      </c>
      <c r="E157" s="1">
        <v>0.45</v>
      </c>
      <c r="F157" s="1">
        <v>0.6</v>
      </c>
      <c r="G157" s="1">
        <v>0.52</v>
      </c>
      <c r="H157" s="1">
        <v>0.45</v>
      </c>
      <c r="I157" s="1">
        <v>0.2</v>
      </c>
      <c r="M157" s="1">
        <v>14</v>
      </c>
      <c r="N157" s="1">
        <v>0</v>
      </c>
      <c r="O157" s="1">
        <f t="shared" si="14"/>
        <v>0.016071428571428573</v>
      </c>
      <c r="P157" s="1">
        <f t="shared" si="15"/>
        <v>0.21428571428571427</v>
      </c>
      <c r="Q157" s="1">
        <f t="shared" si="16"/>
        <v>0.02142857142857143</v>
      </c>
      <c r="R157" s="1">
        <f t="shared" si="17"/>
        <v>0.42857142857142855</v>
      </c>
      <c r="S157" s="1">
        <f t="shared" si="18"/>
        <v>0.018571428571428572</v>
      </c>
      <c r="T157" s="1">
        <f t="shared" si="19"/>
        <v>0.6428571428571429</v>
      </c>
      <c r="U157" s="1">
        <f t="shared" si="20"/>
        <v>0.016071428571428573</v>
      </c>
      <c r="V157" s="1">
        <f t="shared" si="21"/>
        <v>0.8571428571428571</v>
      </c>
      <c r="W157" s="1">
        <f t="shared" si="22"/>
        <v>0.0071428571428571435</v>
      </c>
    </row>
    <row r="158" spans="1:27" ht="12">
      <c r="A158" s="36" t="s">
        <v>201</v>
      </c>
      <c r="B158" s="36"/>
      <c r="C158" s="1">
        <v>3</v>
      </c>
      <c r="E158" s="1">
        <v>0.45</v>
      </c>
      <c r="F158" s="1">
        <v>0.75</v>
      </c>
      <c r="G158" s="1">
        <v>0.9</v>
      </c>
      <c r="H158" s="1">
        <v>0.9</v>
      </c>
      <c r="I158" s="1">
        <v>0.7</v>
      </c>
      <c r="J158" s="1">
        <v>0.42</v>
      </c>
      <c r="K158" s="1">
        <v>0.25</v>
      </c>
      <c r="M158" s="1">
        <v>19.2</v>
      </c>
      <c r="N158" s="1">
        <v>0</v>
      </c>
      <c r="O158" s="1">
        <f t="shared" si="14"/>
        <v>0.01171875</v>
      </c>
      <c r="P158" s="1">
        <f t="shared" si="15"/>
        <v>0.15625</v>
      </c>
      <c r="Q158" s="1">
        <f t="shared" si="16"/>
        <v>0.01953125</v>
      </c>
      <c r="R158" s="1">
        <f t="shared" si="17"/>
        <v>0.3125</v>
      </c>
      <c r="S158" s="1">
        <f t="shared" si="18"/>
        <v>0.0234375</v>
      </c>
      <c r="T158" s="1">
        <f t="shared" si="19"/>
        <v>0.46875</v>
      </c>
      <c r="U158" s="1">
        <f t="shared" si="20"/>
        <v>0.0234375</v>
      </c>
      <c r="V158" s="1">
        <f t="shared" si="21"/>
        <v>0.625</v>
      </c>
      <c r="W158" s="1">
        <f t="shared" si="22"/>
        <v>0.018229166666666668</v>
      </c>
      <c r="X158" s="1">
        <f>15/M158</f>
        <v>0.78125</v>
      </c>
      <c r="Y158" s="1">
        <f>0.5*J158/M158</f>
        <v>0.0109375</v>
      </c>
      <c r="Z158" s="1">
        <f>18/M158</f>
        <v>0.9375</v>
      </c>
      <c r="AA158" s="1">
        <f>0.5*K158/M158</f>
        <v>0.006510416666666667</v>
      </c>
    </row>
    <row r="160" spans="2:21" ht="12">
      <c r="B160" s="2" t="s">
        <v>294</v>
      </c>
      <c r="C160" s="1">
        <v>1</v>
      </c>
      <c r="E160" s="1">
        <v>0.5</v>
      </c>
      <c r="F160" s="1">
        <v>0.52</v>
      </c>
      <c r="G160" s="1">
        <v>0.5</v>
      </c>
      <c r="H160" s="1">
        <v>0.41</v>
      </c>
      <c r="M160" s="1">
        <v>11</v>
      </c>
      <c r="N160" s="1">
        <v>0</v>
      </c>
      <c r="O160" s="1">
        <f t="shared" si="14"/>
        <v>0.022727272727272728</v>
      </c>
      <c r="P160" s="1">
        <f t="shared" si="15"/>
        <v>0.2727272727272727</v>
      </c>
      <c r="Q160" s="1">
        <f t="shared" si="16"/>
        <v>0.023636363636363636</v>
      </c>
      <c r="R160" s="1">
        <f t="shared" si="17"/>
        <v>0.5454545454545454</v>
      </c>
      <c r="S160" s="1">
        <f t="shared" si="18"/>
        <v>0.022727272727272728</v>
      </c>
      <c r="T160" s="1">
        <f t="shared" si="19"/>
        <v>0.8181818181818182</v>
      </c>
      <c r="U160" s="1">
        <f t="shared" si="20"/>
        <v>0.018636363636363635</v>
      </c>
    </row>
    <row r="161" spans="1:25" ht="12">
      <c r="A161" s="36" t="s">
        <v>198</v>
      </c>
      <c r="B161" s="36"/>
      <c r="C161" s="1">
        <v>2</v>
      </c>
      <c r="E161" s="1">
        <v>0.6</v>
      </c>
      <c r="F161" s="1">
        <v>0.8</v>
      </c>
      <c r="G161" s="1">
        <v>0.75</v>
      </c>
      <c r="H161" s="1">
        <v>0.65</v>
      </c>
      <c r="I161" s="1">
        <v>0.55</v>
      </c>
      <c r="J161" s="1">
        <v>0.2</v>
      </c>
      <c r="M161" s="1">
        <v>17</v>
      </c>
      <c r="N161" s="1">
        <v>0</v>
      </c>
      <c r="O161" s="1">
        <f t="shared" si="14"/>
        <v>0.01764705882352941</v>
      </c>
      <c r="P161" s="1">
        <f t="shared" si="15"/>
        <v>0.17647058823529413</v>
      </c>
      <c r="Q161" s="1">
        <f t="shared" si="16"/>
        <v>0.023529411764705882</v>
      </c>
      <c r="R161" s="1">
        <f t="shared" si="17"/>
        <v>0.35294117647058826</v>
      </c>
      <c r="S161" s="1">
        <f t="shared" si="18"/>
        <v>0.022058823529411766</v>
      </c>
      <c r="T161" s="1">
        <f t="shared" si="19"/>
        <v>0.5294117647058824</v>
      </c>
      <c r="U161" s="1">
        <f t="shared" si="20"/>
        <v>0.01911764705882353</v>
      </c>
      <c r="V161" s="1">
        <f t="shared" si="21"/>
        <v>0.7058823529411765</v>
      </c>
      <c r="W161" s="1">
        <f t="shared" si="22"/>
        <v>0.016176470588235296</v>
      </c>
      <c r="X161" s="1">
        <f>15/M161</f>
        <v>0.8823529411764706</v>
      </c>
      <c r="Y161" s="1">
        <f>0.5*J161/M161</f>
        <v>0.0058823529411764705</v>
      </c>
    </row>
    <row r="162" spans="1:29" ht="12">
      <c r="A162" s="36" t="s">
        <v>201</v>
      </c>
      <c r="B162" s="36"/>
      <c r="C162" s="1">
        <v>3</v>
      </c>
      <c r="E162" s="1">
        <v>0.6</v>
      </c>
      <c r="F162" s="1">
        <v>1</v>
      </c>
      <c r="G162" s="1">
        <v>1.1</v>
      </c>
      <c r="H162" s="1">
        <v>1.1</v>
      </c>
      <c r="I162" s="1">
        <v>1</v>
      </c>
      <c r="J162" s="1">
        <v>0.9</v>
      </c>
      <c r="K162" s="1">
        <v>0.7</v>
      </c>
      <c r="L162" s="1">
        <v>0.4</v>
      </c>
      <c r="M162" s="1">
        <v>23.6</v>
      </c>
      <c r="N162" s="1">
        <v>0</v>
      </c>
      <c r="O162" s="1">
        <f t="shared" si="14"/>
        <v>0.01271186440677966</v>
      </c>
      <c r="P162" s="1">
        <f t="shared" si="15"/>
        <v>0.1271186440677966</v>
      </c>
      <c r="Q162" s="1">
        <f t="shared" si="16"/>
        <v>0.0211864406779661</v>
      </c>
      <c r="R162" s="1">
        <f t="shared" si="17"/>
        <v>0.2542372881355932</v>
      </c>
      <c r="S162" s="1">
        <f t="shared" si="18"/>
        <v>0.023305084745762712</v>
      </c>
      <c r="T162" s="1">
        <f t="shared" si="19"/>
        <v>0.3813559322033898</v>
      </c>
      <c r="U162" s="1">
        <f t="shared" si="20"/>
        <v>0.023305084745762712</v>
      </c>
      <c r="V162" s="1">
        <f t="shared" si="21"/>
        <v>0.5084745762711864</v>
      </c>
      <c r="W162" s="1">
        <f t="shared" si="22"/>
        <v>0.0211864406779661</v>
      </c>
      <c r="X162" s="1">
        <f>15/M162</f>
        <v>0.635593220338983</v>
      </c>
      <c r="Y162" s="1">
        <f>0.5*J162/M162</f>
        <v>0.01906779661016949</v>
      </c>
      <c r="Z162" s="1">
        <f>18/M162</f>
        <v>0.7627118644067796</v>
      </c>
      <c r="AA162" s="1">
        <f>0.5*K162/M162</f>
        <v>0.01483050847457627</v>
      </c>
      <c r="AB162" s="1">
        <f>21/M162</f>
        <v>0.8898305084745762</v>
      </c>
      <c r="AC162" s="1">
        <f>0.5*L162/M162</f>
        <v>0.00847457627118644</v>
      </c>
    </row>
    <row r="163" ht="11.25">
      <c r="C163" s="1">
        <v>4</v>
      </c>
    </row>
    <row r="164" spans="2:19" ht="12">
      <c r="B164" s="2" t="s">
        <v>304</v>
      </c>
      <c r="C164" s="1">
        <v>1</v>
      </c>
      <c r="E164" s="1">
        <v>0.4</v>
      </c>
      <c r="F164" s="1">
        <v>0.5</v>
      </c>
      <c r="G164" s="1">
        <v>0.4</v>
      </c>
      <c r="M164" s="1">
        <v>7.1</v>
      </c>
      <c r="N164" s="1">
        <v>0</v>
      </c>
      <c r="O164" s="1">
        <f t="shared" si="14"/>
        <v>0.028169014084507046</v>
      </c>
      <c r="P164" s="1">
        <f t="shared" si="15"/>
        <v>0.4225352112676057</v>
      </c>
      <c r="Q164" s="1">
        <f t="shared" si="16"/>
        <v>0.035211267605633804</v>
      </c>
      <c r="R164" s="1">
        <f t="shared" si="17"/>
        <v>0.8450704225352114</v>
      </c>
      <c r="S164" s="1">
        <f t="shared" si="18"/>
        <v>0.028169014084507046</v>
      </c>
    </row>
    <row r="165" spans="1:21" ht="12">
      <c r="A165" s="36" t="s">
        <v>203</v>
      </c>
      <c r="B165" s="36"/>
      <c r="C165" s="1">
        <v>2</v>
      </c>
      <c r="E165" s="1">
        <v>0.4</v>
      </c>
      <c r="F165" s="1">
        <v>0.5</v>
      </c>
      <c r="G165" s="1">
        <v>0.4</v>
      </c>
      <c r="M165" s="1">
        <v>11.8</v>
      </c>
      <c r="N165" s="1">
        <v>0</v>
      </c>
      <c r="O165" s="1">
        <f t="shared" si="14"/>
        <v>0.01694915254237288</v>
      </c>
      <c r="P165" s="1">
        <f t="shared" si="15"/>
        <v>0.2542372881355932</v>
      </c>
      <c r="Q165" s="1">
        <f t="shared" si="16"/>
        <v>0.0211864406779661</v>
      </c>
      <c r="R165" s="1">
        <f t="shared" si="17"/>
        <v>0.5084745762711864</v>
      </c>
      <c r="S165" s="1">
        <f t="shared" si="18"/>
        <v>0.01694915254237288</v>
      </c>
      <c r="T165" s="1">
        <f t="shared" si="19"/>
        <v>0.7627118644067796</v>
      </c>
      <c r="U165" s="1">
        <f t="shared" si="20"/>
        <v>0</v>
      </c>
    </row>
    <row r="166" spans="1:27" ht="12">
      <c r="A166" s="36" t="s">
        <v>204</v>
      </c>
      <c r="B166" s="36"/>
      <c r="C166" s="1">
        <v>3</v>
      </c>
      <c r="E166" s="1">
        <v>0.6</v>
      </c>
      <c r="F166" s="1">
        <v>0.7</v>
      </c>
      <c r="G166" s="1">
        <v>0.75</v>
      </c>
      <c r="H166" s="1">
        <v>0.7</v>
      </c>
      <c r="I166" s="1">
        <v>0.6</v>
      </c>
      <c r="J166" s="1">
        <v>0.4</v>
      </c>
      <c r="K166" s="1">
        <v>0.2</v>
      </c>
      <c r="M166" s="1">
        <v>18.7</v>
      </c>
      <c r="N166" s="1">
        <v>0</v>
      </c>
      <c r="O166" s="1">
        <f t="shared" si="14"/>
        <v>0.016042780748663103</v>
      </c>
      <c r="P166" s="1">
        <f t="shared" si="15"/>
        <v>0.16042780748663102</v>
      </c>
      <c r="Q166" s="1">
        <f t="shared" si="16"/>
        <v>0.01871657754010695</v>
      </c>
      <c r="R166" s="1">
        <f t="shared" si="17"/>
        <v>0.32085561497326204</v>
      </c>
      <c r="S166" s="1">
        <f t="shared" si="18"/>
        <v>0.020053475935828877</v>
      </c>
      <c r="T166" s="1">
        <f t="shared" si="19"/>
        <v>0.4812834224598931</v>
      </c>
      <c r="U166" s="1">
        <f t="shared" si="20"/>
        <v>0.01871657754010695</v>
      </c>
      <c r="V166" s="1">
        <f t="shared" si="21"/>
        <v>0.6417112299465241</v>
      </c>
      <c r="W166" s="1">
        <f t="shared" si="22"/>
        <v>0.016042780748663103</v>
      </c>
      <c r="X166" s="1">
        <f>15/M166</f>
        <v>0.8021390374331551</v>
      </c>
      <c r="Y166" s="1">
        <f>0.5*J166/M166</f>
        <v>0.010695187165775402</v>
      </c>
      <c r="Z166" s="1">
        <f>18/M166</f>
        <v>0.9625668449197862</v>
      </c>
      <c r="AA166" s="1">
        <f>0.5*K166/M166</f>
        <v>0.005347593582887701</v>
      </c>
    </row>
    <row r="167" spans="3:27" ht="11.25">
      <c r="C167" s="1">
        <v>4</v>
      </c>
      <c r="E167" s="1">
        <v>0.4</v>
      </c>
      <c r="F167" s="1">
        <v>0.5</v>
      </c>
      <c r="G167" s="1">
        <v>1</v>
      </c>
      <c r="H167" s="1">
        <v>1.1</v>
      </c>
      <c r="I167" s="1">
        <v>0.8</v>
      </c>
      <c r="J167" s="1">
        <v>0.6</v>
      </c>
      <c r="K167" s="1">
        <v>0.3</v>
      </c>
      <c r="M167" s="1">
        <v>20.1</v>
      </c>
      <c r="N167" s="1">
        <v>0</v>
      </c>
      <c r="O167" s="1">
        <f t="shared" si="14"/>
        <v>0.009950248756218905</v>
      </c>
      <c r="P167" s="1">
        <f t="shared" si="15"/>
        <v>0.14925373134328357</v>
      </c>
      <c r="Q167" s="1">
        <f t="shared" si="16"/>
        <v>0.01243781094527363</v>
      </c>
      <c r="R167" s="1">
        <f t="shared" si="17"/>
        <v>0.29850746268656714</v>
      </c>
      <c r="S167" s="1">
        <f t="shared" si="18"/>
        <v>0.02487562189054726</v>
      </c>
      <c r="T167" s="1">
        <f t="shared" si="19"/>
        <v>0.4477611940298507</v>
      </c>
      <c r="U167" s="1">
        <f t="shared" si="20"/>
        <v>0.02736318407960199</v>
      </c>
      <c r="V167" s="1">
        <f t="shared" si="21"/>
        <v>0.5970149253731343</v>
      </c>
      <c r="W167" s="1">
        <f t="shared" si="22"/>
        <v>0.01990049751243781</v>
      </c>
      <c r="X167" s="1">
        <f>15/M167</f>
        <v>0.7462686567164178</v>
      </c>
      <c r="Y167" s="1">
        <f>0.5*J167/M167</f>
        <v>0.014925373134328356</v>
      </c>
      <c r="Z167" s="1">
        <f>18/M167</f>
        <v>0.8955223880597014</v>
      </c>
      <c r="AA167" s="1">
        <f>0.5*K167/M167</f>
        <v>0.007462686567164178</v>
      </c>
    </row>
    <row r="168" spans="2:19" ht="12">
      <c r="B168" s="2" t="s">
        <v>266</v>
      </c>
      <c r="C168" s="1">
        <v>1</v>
      </c>
      <c r="E168" s="1">
        <v>0.5</v>
      </c>
      <c r="F168" s="1">
        <v>0.5</v>
      </c>
      <c r="G168" s="1">
        <v>0.4</v>
      </c>
      <c r="M168" s="1">
        <v>8</v>
      </c>
      <c r="N168" s="1">
        <v>0</v>
      </c>
      <c r="O168" s="1">
        <f t="shared" si="14"/>
        <v>0.03125</v>
      </c>
      <c r="P168" s="1">
        <f t="shared" si="15"/>
        <v>0.375</v>
      </c>
      <c r="Q168" s="1">
        <f t="shared" si="16"/>
        <v>0.03125</v>
      </c>
      <c r="R168" s="1">
        <f t="shared" si="17"/>
        <v>0.75</v>
      </c>
      <c r="S168" s="1">
        <f t="shared" si="18"/>
        <v>0.025</v>
      </c>
    </row>
    <row r="169" spans="1:23" ht="12">
      <c r="A169" s="36" t="s">
        <v>205</v>
      </c>
      <c r="B169" s="36"/>
      <c r="C169" s="1">
        <v>2</v>
      </c>
      <c r="E169" s="1">
        <v>0.5</v>
      </c>
      <c r="F169" s="1">
        <v>0.6</v>
      </c>
      <c r="G169" s="1">
        <v>0.6</v>
      </c>
      <c r="H169" s="1">
        <v>0.9</v>
      </c>
      <c r="M169" s="1">
        <v>13.7</v>
      </c>
      <c r="N169" s="1">
        <v>0</v>
      </c>
      <c r="O169" s="1">
        <f t="shared" si="14"/>
        <v>0.018248175182481754</v>
      </c>
      <c r="P169" s="1">
        <f t="shared" si="15"/>
        <v>0.21897810218978103</v>
      </c>
      <c r="Q169" s="1">
        <f t="shared" si="16"/>
        <v>0.021897810218978103</v>
      </c>
      <c r="R169" s="1">
        <f t="shared" si="17"/>
        <v>0.43795620437956206</v>
      </c>
      <c r="S169" s="1">
        <f t="shared" si="18"/>
        <v>0.021897810218978103</v>
      </c>
      <c r="T169" s="1">
        <f t="shared" si="19"/>
        <v>0.6569343065693432</v>
      </c>
      <c r="U169" s="1">
        <f t="shared" si="20"/>
        <v>0.032846715328467155</v>
      </c>
      <c r="V169" s="1">
        <f t="shared" si="21"/>
        <v>0.8759124087591241</v>
      </c>
      <c r="W169" s="1">
        <f t="shared" si="22"/>
        <v>0</v>
      </c>
    </row>
    <row r="170" spans="1:27" ht="12">
      <c r="A170" s="36" t="s">
        <v>199</v>
      </c>
      <c r="B170" s="36"/>
      <c r="C170" s="1">
        <v>3</v>
      </c>
      <c r="E170" s="1">
        <v>0.7</v>
      </c>
      <c r="F170" s="1">
        <v>0.9</v>
      </c>
      <c r="G170" s="1">
        <v>0.9</v>
      </c>
      <c r="H170" s="1">
        <v>0.8</v>
      </c>
      <c r="I170" s="1">
        <v>0.5</v>
      </c>
      <c r="J170" s="1">
        <v>0.3</v>
      </c>
      <c r="M170" s="1">
        <v>20.5</v>
      </c>
      <c r="N170" s="1">
        <v>0</v>
      </c>
      <c r="O170" s="1">
        <f t="shared" si="14"/>
        <v>0.017073170731707315</v>
      </c>
      <c r="P170" s="1">
        <f t="shared" si="15"/>
        <v>0.14634146341463414</v>
      </c>
      <c r="Q170" s="1">
        <f t="shared" si="16"/>
        <v>0.021951219512195124</v>
      </c>
      <c r="R170" s="1">
        <f t="shared" si="17"/>
        <v>0.2926829268292683</v>
      </c>
      <c r="S170" s="1">
        <f t="shared" si="18"/>
        <v>0.021951219512195124</v>
      </c>
      <c r="T170" s="1">
        <f t="shared" si="19"/>
        <v>0.43902439024390244</v>
      </c>
      <c r="U170" s="1">
        <f t="shared" si="20"/>
        <v>0.01951219512195122</v>
      </c>
      <c r="V170" s="1">
        <f t="shared" si="21"/>
        <v>0.5853658536585366</v>
      </c>
      <c r="W170" s="1">
        <f t="shared" si="22"/>
        <v>0.012195121951219513</v>
      </c>
      <c r="X170" s="1">
        <f>15/M170</f>
        <v>0.7317073170731707</v>
      </c>
      <c r="Y170" s="1">
        <f>0.5*J170/M170</f>
        <v>0.007317073170731707</v>
      </c>
      <c r="Z170" s="1">
        <f>18/M170</f>
        <v>0.8780487804878049</v>
      </c>
      <c r="AA170" s="1">
        <f>0.5*K170/M170</f>
        <v>0</v>
      </c>
    </row>
    <row r="171" spans="3:25" ht="11.25">
      <c r="C171" s="1">
        <v>4</v>
      </c>
      <c r="E171" s="1">
        <v>0.7</v>
      </c>
      <c r="F171" s="1">
        <v>1</v>
      </c>
      <c r="G171" s="1">
        <v>0.9</v>
      </c>
      <c r="H171" s="1">
        <v>0.8</v>
      </c>
      <c r="I171" s="1">
        <v>0.4</v>
      </c>
      <c r="M171" s="1">
        <v>16.8</v>
      </c>
      <c r="N171" s="1">
        <v>0</v>
      </c>
      <c r="O171" s="1">
        <f t="shared" si="14"/>
        <v>0.020833333333333332</v>
      </c>
      <c r="P171" s="1">
        <f t="shared" si="15"/>
        <v>0.17857142857142858</v>
      </c>
      <c r="Q171" s="1">
        <f t="shared" si="16"/>
        <v>0.02976190476190476</v>
      </c>
      <c r="R171" s="1">
        <f t="shared" si="17"/>
        <v>0.35714285714285715</v>
      </c>
      <c r="S171" s="1">
        <f t="shared" si="18"/>
        <v>0.026785714285714284</v>
      </c>
      <c r="T171" s="1">
        <f t="shared" si="19"/>
        <v>0.5357142857142857</v>
      </c>
      <c r="U171" s="1">
        <f t="shared" si="20"/>
        <v>0.023809523809523808</v>
      </c>
      <c r="V171" s="1">
        <f t="shared" si="21"/>
        <v>0.7142857142857143</v>
      </c>
      <c r="W171" s="1">
        <f t="shared" si="22"/>
        <v>0.011904761904761904</v>
      </c>
      <c r="X171" s="1">
        <f>15/M171</f>
        <v>0.8928571428571428</v>
      </c>
      <c r="Y171" s="1">
        <f>0.5*J171/M171</f>
        <v>0</v>
      </c>
    </row>
    <row r="172" spans="1:19" ht="12">
      <c r="A172" s="2" t="s">
        <v>206</v>
      </c>
      <c r="B172" s="2" t="s">
        <v>295</v>
      </c>
      <c r="C172" s="1">
        <v>1</v>
      </c>
      <c r="E172" s="1">
        <v>0.4</v>
      </c>
      <c r="F172" s="1">
        <v>0.6</v>
      </c>
      <c r="G172" s="1">
        <v>0.45</v>
      </c>
      <c r="M172" s="1">
        <v>7.5</v>
      </c>
      <c r="N172" s="1">
        <v>0</v>
      </c>
      <c r="O172" s="1">
        <f t="shared" si="14"/>
        <v>0.02666666666666667</v>
      </c>
      <c r="P172" s="1">
        <f t="shared" si="15"/>
        <v>0.4</v>
      </c>
      <c r="Q172" s="1">
        <f t="shared" si="16"/>
        <v>0.04</v>
      </c>
      <c r="R172" s="1">
        <f t="shared" si="17"/>
        <v>0.8</v>
      </c>
      <c r="S172" s="1">
        <f t="shared" si="18"/>
        <v>0.030000000000000002</v>
      </c>
    </row>
    <row r="173" spans="1:23" ht="12">
      <c r="A173" s="36" t="s">
        <v>207</v>
      </c>
      <c r="B173" s="36"/>
      <c r="C173" s="1">
        <v>2</v>
      </c>
      <c r="E173" s="1">
        <v>0.5</v>
      </c>
      <c r="F173" s="1">
        <v>0.6</v>
      </c>
      <c r="G173" s="1">
        <v>0.5</v>
      </c>
      <c r="H173" s="1">
        <v>0.4</v>
      </c>
      <c r="I173" s="1">
        <v>0.25</v>
      </c>
      <c r="M173" s="1">
        <v>12</v>
      </c>
      <c r="N173" s="1">
        <v>0</v>
      </c>
      <c r="O173" s="1">
        <f t="shared" si="14"/>
        <v>0.020833333333333332</v>
      </c>
      <c r="P173" s="1">
        <f t="shared" si="15"/>
        <v>0.25</v>
      </c>
      <c r="Q173" s="1">
        <f t="shared" si="16"/>
        <v>0.024999999999999998</v>
      </c>
      <c r="R173" s="1">
        <f t="shared" si="17"/>
        <v>0.5</v>
      </c>
      <c r="S173" s="1">
        <f t="shared" si="18"/>
        <v>0.020833333333333332</v>
      </c>
      <c r="T173" s="1">
        <f t="shared" si="19"/>
        <v>0.75</v>
      </c>
      <c r="U173" s="1">
        <f t="shared" si="20"/>
        <v>0.016666666666666666</v>
      </c>
      <c r="V173" s="1">
        <f t="shared" si="21"/>
        <v>1</v>
      </c>
      <c r="W173" s="1">
        <f t="shared" si="22"/>
        <v>0.010416666666666666</v>
      </c>
    </row>
    <row r="174" spans="1:25" ht="12">
      <c r="A174" s="36" t="s">
        <v>208</v>
      </c>
      <c r="B174" s="36"/>
      <c r="C174" s="1">
        <v>3</v>
      </c>
      <c r="E174" s="1">
        <v>0.7</v>
      </c>
      <c r="F174" s="1">
        <v>0.85</v>
      </c>
      <c r="G174" s="1">
        <v>0.88</v>
      </c>
      <c r="H174" s="1">
        <v>0.8</v>
      </c>
      <c r="I174" s="1">
        <v>0.5</v>
      </c>
      <c r="J174" s="1">
        <v>0.4</v>
      </c>
      <c r="M174" s="1">
        <v>16.7</v>
      </c>
      <c r="N174" s="1">
        <v>0</v>
      </c>
      <c r="O174" s="1">
        <f t="shared" si="14"/>
        <v>0.020958083832335328</v>
      </c>
      <c r="P174" s="1">
        <f t="shared" si="15"/>
        <v>0.17964071856287425</v>
      </c>
      <c r="Q174" s="1">
        <f t="shared" si="16"/>
        <v>0.025449101796407185</v>
      </c>
      <c r="R174" s="1">
        <f t="shared" si="17"/>
        <v>0.3592814371257485</v>
      </c>
      <c r="S174" s="1">
        <f t="shared" si="18"/>
        <v>0.02634730538922156</v>
      </c>
      <c r="T174" s="1">
        <f t="shared" si="19"/>
        <v>0.5389221556886228</v>
      </c>
      <c r="U174" s="1">
        <f t="shared" si="20"/>
        <v>0.023952095808383235</v>
      </c>
      <c r="V174" s="1">
        <f t="shared" si="21"/>
        <v>0.718562874251497</v>
      </c>
      <c r="W174" s="1">
        <f t="shared" si="22"/>
        <v>0.014970059880239521</v>
      </c>
      <c r="X174" s="1">
        <f>15/M174</f>
        <v>0.8982035928143713</v>
      </c>
      <c r="Y174" s="1">
        <f>0.5*J174/M174</f>
        <v>0.011976047904191617</v>
      </c>
    </row>
    <row r="175" spans="3:23" ht="11.25">
      <c r="C175" s="1">
        <v>4</v>
      </c>
      <c r="M175" s="1">
        <v>12</v>
      </c>
      <c r="N175" s="1">
        <v>0</v>
      </c>
      <c r="O175" s="1">
        <f t="shared" si="14"/>
        <v>0</v>
      </c>
      <c r="P175" s="1">
        <f t="shared" si="15"/>
        <v>0.25</v>
      </c>
      <c r="Q175" s="1">
        <f t="shared" si="16"/>
        <v>0</v>
      </c>
      <c r="R175" s="1">
        <f t="shared" si="17"/>
        <v>0.5</v>
      </c>
      <c r="S175" s="1">
        <f t="shared" si="18"/>
        <v>0</v>
      </c>
      <c r="T175" s="1">
        <f t="shared" si="19"/>
        <v>0.75</v>
      </c>
      <c r="U175" s="1">
        <f t="shared" si="20"/>
        <v>0</v>
      </c>
      <c r="V175" s="1">
        <f t="shared" si="21"/>
        <v>1</v>
      </c>
      <c r="W175" s="1">
        <f t="shared" si="22"/>
        <v>0</v>
      </c>
    </row>
    <row r="176" spans="2:19" ht="12">
      <c r="B176" s="2" t="s">
        <v>296</v>
      </c>
      <c r="C176" s="1">
        <v>1</v>
      </c>
      <c r="E176" s="1">
        <v>0.3</v>
      </c>
      <c r="F176" s="1">
        <v>0.4</v>
      </c>
      <c r="G176" s="1">
        <v>0.38</v>
      </c>
      <c r="M176" s="1">
        <v>8.8</v>
      </c>
      <c r="N176" s="1">
        <v>0</v>
      </c>
      <c r="O176" s="1">
        <f t="shared" si="14"/>
        <v>0.017045454545454544</v>
      </c>
      <c r="P176" s="1">
        <f t="shared" si="15"/>
        <v>0.3409090909090909</v>
      </c>
      <c r="Q176" s="1">
        <f t="shared" si="16"/>
        <v>0.022727272727272728</v>
      </c>
      <c r="R176" s="1">
        <f t="shared" si="17"/>
        <v>0.6818181818181818</v>
      </c>
      <c r="S176" s="1">
        <f t="shared" si="18"/>
        <v>0.021590909090909088</v>
      </c>
    </row>
    <row r="177" spans="1:23" ht="12">
      <c r="A177" s="36" t="s">
        <v>209</v>
      </c>
      <c r="B177" s="36"/>
      <c r="C177" s="1">
        <v>2</v>
      </c>
      <c r="E177" s="1">
        <v>0.4</v>
      </c>
      <c r="F177" s="1">
        <v>0.5</v>
      </c>
      <c r="G177" s="1">
        <v>0.5</v>
      </c>
      <c r="H177" s="1">
        <v>4</v>
      </c>
      <c r="I177" s="1">
        <v>0.25</v>
      </c>
      <c r="M177" s="1">
        <v>13.8</v>
      </c>
      <c r="N177" s="1">
        <v>0</v>
      </c>
      <c r="O177" s="1">
        <f t="shared" si="14"/>
        <v>0.014492753623188406</v>
      </c>
      <c r="P177" s="1">
        <f t="shared" si="15"/>
        <v>0.21739130434782608</v>
      </c>
      <c r="Q177" s="1">
        <f t="shared" si="16"/>
        <v>0.018115942028985508</v>
      </c>
      <c r="R177" s="1">
        <f t="shared" si="17"/>
        <v>0.43478260869565216</v>
      </c>
      <c r="S177" s="1">
        <f t="shared" si="18"/>
        <v>0.018115942028985508</v>
      </c>
      <c r="T177" s="1">
        <f t="shared" si="19"/>
        <v>0.6521739130434783</v>
      </c>
      <c r="U177" s="1">
        <f t="shared" si="20"/>
        <v>0.14492753623188406</v>
      </c>
      <c r="V177" s="1">
        <f t="shared" si="21"/>
        <v>0.8695652173913043</v>
      </c>
      <c r="W177" s="1">
        <f t="shared" si="22"/>
        <v>0.009057971014492754</v>
      </c>
    </row>
    <row r="178" spans="1:25" ht="12">
      <c r="A178" s="36" t="s">
        <v>210</v>
      </c>
      <c r="B178" s="36"/>
      <c r="C178" s="1">
        <v>3</v>
      </c>
      <c r="E178" s="1">
        <v>0.42</v>
      </c>
      <c r="F178" s="1">
        <v>0.8</v>
      </c>
      <c r="G178" s="1">
        <v>0.9</v>
      </c>
      <c r="H178" s="1">
        <v>0.8</v>
      </c>
      <c r="I178" s="1">
        <v>0.5</v>
      </c>
      <c r="J178" s="1">
        <v>0.4</v>
      </c>
      <c r="M178" s="1">
        <v>17.2</v>
      </c>
      <c r="N178" s="1">
        <v>0</v>
      </c>
      <c r="O178" s="1">
        <f t="shared" si="14"/>
        <v>0.012209302325581395</v>
      </c>
      <c r="P178" s="1">
        <f t="shared" si="15"/>
        <v>0.1744186046511628</v>
      </c>
      <c r="Q178" s="1">
        <f t="shared" si="16"/>
        <v>0.023255813953488375</v>
      </c>
      <c r="R178" s="1">
        <f t="shared" si="17"/>
        <v>0.3488372093023256</v>
      </c>
      <c r="S178" s="1">
        <f t="shared" si="18"/>
        <v>0.02616279069767442</v>
      </c>
      <c r="T178" s="1">
        <f t="shared" si="19"/>
        <v>0.5232558139534884</v>
      </c>
      <c r="U178" s="1">
        <f t="shared" si="20"/>
        <v>0.023255813953488375</v>
      </c>
      <c r="V178" s="1">
        <f t="shared" si="21"/>
        <v>0.6976744186046512</v>
      </c>
      <c r="W178" s="1">
        <f t="shared" si="22"/>
        <v>0.014534883720930232</v>
      </c>
      <c r="X178" s="1">
        <f>15/M178</f>
        <v>0.872093023255814</v>
      </c>
      <c r="Y178" s="1">
        <f>0.5*J178/M178</f>
        <v>0.011627906976744188</v>
      </c>
    </row>
    <row r="179" spans="3:19" ht="11.25">
      <c r="C179" s="1">
        <v>4</v>
      </c>
      <c r="M179" s="1">
        <v>7.9</v>
      </c>
      <c r="N179" s="1">
        <v>0</v>
      </c>
      <c r="O179" s="1">
        <f t="shared" si="14"/>
        <v>0</v>
      </c>
      <c r="P179" s="1">
        <f t="shared" si="15"/>
        <v>0.37974683544303794</v>
      </c>
      <c r="Q179" s="1">
        <f t="shared" si="16"/>
        <v>0</v>
      </c>
      <c r="R179" s="1">
        <f t="shared" si="17"/>
        <v>0.7594936708860759</v>
      </c>
      <c r="S179" s="1">
        <f t="shared" si="18"/>
        <v>0</v>
      </c>
    </row>
    <row r="180" spans="2:19" ht="12">
      <c r="B180" s="2" t="s">
        <v>267</v>
      </c>
      <c r="C180" s="1">
        <v>1</v>
      </c>
      <c r="E180" s="1">
        <v>0.3</v>
      </c>
      <c r="F180" s="1">
        <v>0.44</v>
      </c>
      <c r="G180" s="1">
        <v>0.3</v>
      </c>
      <c r="M180" s="1">
        <v>6.8</v>
      </c>
      <c r="N180" s="1">
        <v>0</v>
      </c>
      <c r="O180" s="1">
        <f t="shared" si="14"/>
        <v>0.022058823529411766</v>
      </c>
      <c r="P180" s="1">
        <f t="shared" si="15"/>
        <v>0.4411764705882353</v>
      </c>
      <c r="Q180" s="1">
        <f t="shared" si="16"/>
        <v>0.03235294117647059</v>
      </c>
      <c r="R180" s="1">
        <f t="shared" si="17"/>
        <v>0.8823529411764706</v>
      </c>
      <c r="S180" s="1">
        <f t="shared" si="18"/>
        <v>0.022058823529411766</v>
      </c>
    </row>
    <row r="181" spans="1:21" ht="12">
      <c r="A181" s="36" t="s">
        <v>211</v>
      </c>
      <c r="B181" s="36"/>
      <c r="C181" s="1">
        <v>2</v>
      </c>
      <c r="E181" s="1">
        <v>0.4</v>
      </c>
      <c r="F181" s="1">
        <v>0.5</v>
      </c>
      <c r="G181" s="1">
        <v>0.5</v>
      </c>
      <c r="H181" s="1">
        <v>0.4</v>
      </c>
      <c r="M181" s="1">
        <v>11.9</v>
      </c>
      <c r="N181" s="1">
        <v>0</v>
      </c>
      <c r="O181" s="1">
        <f t="shared" si="14"/>
        <v>0.01680672268907563</v>
      </c>
      <c r="P181" s="1">
        <f t="shared" si="15"/>
        <v>0.25210084033613445</v>
      </c>
      <c r="Q181" s="1">
        <f t="shared" si="16"/>
        <v>0.021008403361344536</v>
      </c>
      <c r="R181" s="1">
        <f t="shared" si="17"/>
        <v>0.5042016806722689</v>
      </c>
      <c r="S181" s="1">
        <f t="shared" si="18"/>
        <v>0.021008403361344536</v>
      </c>
      <c r="T181" s="1">
        <f t="shared" si="19"/>
        <v>0.7563025210084033</v>
      </c>
      <c r="U181" s="1">
        <f t="shared" si="20"/>
        <v>0.01680672268907563</v>
      </c>
    </row>
    <row r="182" spans="1:27" ht="12">
      <c r="A182" s="36" t="s">
        <v>212</v>
      </c>
      <c r="B182" s="36"/>
      <c r="C182" s="1">
        <v>3</v>
      </c>
      <c r="E182" s="1">
        <v>0.6</v>
      </c>
      <c r="F182" s="1">
        <v>0.7</v>
      </c>
      <c r="G182" s="1">
        <v>0.65</v>
      </c>
      <c r="H182" s="1">
        <v>0.6</v>
      </c>
      <c r="I182" s="1">
        <v>0.55</v>
      </c>
      <c r="J182" s="1">
        <v>0.4</v>
      </c>
      <c r="K182" s="1">
        <v>0.1</v>
      </c>
      <c r="M182" s="1">
        <v>18.3</v>
      </c>
      <c r="N182" s="1">
        <v>0</v>
      </c>
      <c r="O182" s="1">
        <f t="shared" si="14"/>
        <v>0.016393442622950817</v>
      </c>
      <c r="P182" s="1">
        <f t="shared" si="15"/>
        <v>0.16393442622950818</v>
      </c>
      <c r="Q182" s="1">
        <f t="shared" si="16"/>
        <v>0.019125683060109287</v>
      </c>
      <c r="R182" s="1">
        <f t="shared" si="17"/>
        <v>0.32786885245901637</v>
      </c>
      <c r="S182" s="1">
        <f t="shared" si="18"/>
        <v>0.017759562841530054</v>
      </c>
      <c r="T182" s="1">
        <f t="shared" si="19"/>
        <v>0.4918032786885246</v>
      </c>
      <c r="U182" s="1">
        <f t="shared" si="20"/>
        <v>0.016393442622950817</v>
      </c>
      <c r="V182" s="1">
        <f t="shared" si="21"/>
        <v>0.6557377049180327</v>
      </c>
      <c r="W182" s="1">
        <f t="shared" si="22"/>
        <v>0.015027322404371586</v>
      </c>
      <c r="X182" s="1">
        <f>15/M182</f>
        <v>0.819672131147541</v>
      </c>
      <c r="Y182" s="1">
        <f>0.5*J182/M182</f>
        <v>0.01092896174863388</v>
      </c>
      <c r="Z182" s="1">
        <f>18/M182</f>
        <v>0.9836065573770492</v>
      </c>
      <c r="AA182" s="1">
        <f>0.5*K182/M182</f>
        <v>0.00273224043715847</v>
      </c>
    </row>
    <row r="183" spans="3:25" ht="11.25">
      <c r="C183" s="1">
        <v>4</v>
      </c>
      <c r="E183" s="1">
        <v>0.2</v>
      </c>
      <c r="F183" s="1">
        <v>0.3</v>
      </c>
      <c r="G183" s="1">
        <v>0.4</v>
      </c>
      <c r="H183" s="1">
        <v>0.3</v>
      </c>
      <c r="I183" s="1">
        <v>0.38</v>
      </c>
      <c r="J183" s="1">
        <v>0.3</v>
      </c>
      <c r="M183" s="1">
        <v>16.5</v>
      </c>
      <c r="N183" s="1">
        <v>0</v>
      </c>
      <c r="O183" s="1">
        <f t="shared" si="14"/>
        <v>0.006060606060606061</v>
      </c>
      <c r="P183" s="1">
        <f t="shared" si="15"/>
        <v>0.18181818181818182</v>
      </c>
      <c r="Q183" s="1">
        <f t="shared" si="16"/>
        <v>0.00909090909090909</v>
      </c>
      <c r="R183" s="1">
        <f t="shared" si="17"/>
        <v>0.36363636363636365</v>
      </c>
      <c r="S183" s="1">
        <f t="shared" si="18"/>
        <v>0.012121212121212121</v>
      </c>
      <c r="T183" s="1">
        <f t="shared" si="19"/>
        <v>0.5454545454545454</v>
      </c>
      <c r="U183" s="1">
        <f t="shared" si="20"/>
        <v>0.00909090909090909</v>
      </c>
      <c r="V183" s="1">
        <f t="shared" si="21"/>
        <v>0.7272727272727273</v>
      </c>
      <c r="W183" s="1">
        <f t="shared" si="22"/>
        <v>0.011515151515151515</v>
      </c>
      <c r="X183" s="1">
        <f>15/M183</f>
        <v>0.9090909090909091</v>
      </c>
      <c r="Y183" s="1">
        <f>0.5*J183/M183</f>
        <v>0.00909090909090909</v>
      </c>
    </row>
    <row r="184" spans="2:19" ht="12">
      <c r="B184" s="2" t="s">
        <v>268</v>
      </c>
      <c r="C184" s="1">
        <v>1</v>
      </c>
      <c r="E184" s="1">
        <v>0.5</v>
      </c>
      <c r="F184" s="1">
        <v>0.5</v>
      </c>
      <c r="G184" s="1">
        <v>0.4</v>
      </c>
      <c r="M184" s="1">
        <v>6.5</v>
      </c>
      <c r="N184" s="1">
        <v>0</v>
      </c>
      <c r="O184" s="1">
        <f t="shared" si="14"/>
        <v>0.038461538461538464</v>
      </c>
      <c r="P184" s="1">
        <f t="shared" si="15"/>
        <v>0.46153846153846156</v>
      </c>
      <c r="Q184" s="1">
        <f t="shared" si="16"/>
        <v>0.038461538461538464</v>
      </c>
      <c r="R184" s="1">
        <f t="shared" si="17"/>
        <v>0.9230769230769231</v>
      </c>
      <c r="S184" s="1">
        <f t="shared" si="18"/>
        <v>0.03076923076923077</v>
      </c>
    </row>
    <row r="185" spans="1:23" ht="12">
      <c r="A185" s="36" t="s">
        <v>211</v>
      </c>
      <c r="B185" s="36"/>
      <c r="C185" s="1">
        <v>2</v>
      </c>
      <c r="E185" s="1">
        <v>0.6</v>
      </c>
      <c r="F185" s="1">
        <v>0.6</v>
      </c>
      <c r="G185" s="1">
        <v>0.7</v>
      </c>
      <c r="H185" s="1">
        <v>0.3</v>
      </c>
      <c r="I185" s="1">
        <v>0.2</v>
      </c>
      <c r="M185" s="1">
        <v>13.1</v>
      </c>
      <c r="N185" s="1">
        <v>0</v>
      </c>
      <c r="O185" s="1">
        <f t="shared" si="14"/>
        <v>0.022900763358778626</v>
      </c>
      <c r="P185" s="1">
        <f t="shared" si="15"/>
        <v>0.22900763358778625</v>
      </c>
      <c r="Q185" s="1">
        <f t="shared" si="16"/>
        <v>0.022900763358778626</v>
      </c>
      <c r="R185" s="1">
        <f t="shared" si="17"/>
        <v>0.4580152671755725</v>
      </c>
      <c r="S185" s="1">
        <f t="shared" si="18"/>
        <v>0.026717557251908396</v>
      </c>
      <c r="T185" s="1">
        <f t="shared" si="19"/>
        <v>0.6870229007633588</v>
      </c>
      <c r="U185" s="1">
        <f t="shared" si="20"/>
        <v>0.011450381679389313</v>
      </c>
      <c r="V185" s="1">
        <f t="shared" si="21"/>
        <v>0.916030534351145</v>
      </c>
      <c r="W185" s="1">
        <f t="shared" si="22"/>
        <v>0.0076335877862595426</v>
      </c>
    </row>
    <row r="186" spans="1:25" ht="12">
      <c r="A186" s="36" t="s">
        <v>192</v>
      </c>
      <c r="B186" s="36"/>
      <c r="C186" s="1">
        <v>3</v>
      </c>
      <c r="E186" s="1">
        <v>0.4</v>
      </c>
      <c r="F186" s="1">
        <v>0.6</v>
      </c>
      <c r="G186" s="1">
        <v>1</v>
      </c>
      <c r="H186" s="1">
        <v>0.9</v>
      </c>
      <c r="I186" s="1">
        <v>0.4</v>
      </c>
      <c r="J186" s="1">
        <v>0.2</v>
      </c>
      <c r="M186" s="1">
        <v>17.1</v>
      </c>
      <c r="N186" s="1">
        <v>0</v>
      </c>
      <c r="O186" s="1">
        <f t="shared" si="14"/>
        <v>0.011695906432748537</v>
      </c>
      <c r="P186" s="1">
        <f t="shared" si="15"/>
        <v>0.17543859649122806</v>
      </c>
      <c r="Q186" s="1">
        <f t="shared" si="16"/>
        <v>0.017543859649122806</v>
      </c>
      <c r="R186" s="1">
        <f t="shared" si="17"/>
        <v>0.3508771929824561</v>
      </c>
      <c r="S186" s="1">
        <f t="shared" si="18"/>
        <v>0.029239766081871343</v>
      </c>
      <c r="T186" s="1">
        <f t="shared" si="19"/>
        <v>0.5263157894736842</v>
      </c>
      <c r="U186" s="1">
        <f t="shared" si="20"/>
        <v>0.02631578947368421</v>
      </c>
      <c r="V186" s="1">
        <f t="shared" si="21"/>
        <v>0.7017543859649122</v>
      </c>
      <c r="W186" s="1">
        <f t="shared" si="22"/>
        <v>0.011695906432748537</v>
      </c>
      <c r="X186" s="1">
        <f>15/M186</f>
        <v>0.8771929824561403</v>
      </c>
      <c r="Y186" s="1">
        <f>0.5*J186/M186</f>
        <v>0.005847953216374269</v>
      </c>
    </row>
    <row r="188" spans="2:19" ht="12">
      <c r="B188" s="2" t="s">
        <v>269</v>
      </c>
      <c r="C188" s="1">
        <v>1</v>
      </c>
      <c r="E188" s="1">
        <v>0.43</v>
      </c>
      <c r="F188" s="1">
        <v>0.58</v>
      </c>
      <c r="G188" s="1">
        <v>0.25</v>
      </c>
      <c r="M188" s="1">
        <v>6.4</v>
      </c>
      <c r="N188" s="1">
        <v>0</v>
      </c>
      <c r="O188" s="1">
        <f aca="true" t="shared" si="23" ref="O188:O195">0.5*E188/M188</f>
        <v>0.03359375</v>
      </c>
      <c r="P188" s="1">
        <f aca="true" t="shared" si="24" ref="P188:P195">3/M188</f>
        <v>0.46875</v>
      </c>
      <c r="Q188" s="1">
        <f aca="true" t="shared" si="25" ref="Q188:Q195">0.5*F188/M188</f>
        <v>0.04531249999999999</v>
      </c>
      <c r="R188" s="1">
        <f aca="true" t="shared" si="26" ref="R188:R195">6/M188</f>
        <v>0.9375</v>
      </c>
      <c r="S188" s="1">
        <f aca="true" t="shared" si="27" ref="S188:S195">0.5*G188/M188</f>
        <v>0.01953125</v>
      </c>
    </row>
    <row r="189" spans="1:21" ht="12">
      <c r="A189" s="36" t="s">
        <v>213</v>
      </c>
      <c r="B189" s="36"/>
      <c r="C189" s="1">
        <v>2</v>
      </c>
      <c r="E189" s="1">
        <v>0.5</v>
      </c>
      <c r="F189" s="1">
        <v>0.6</v>
      </c>
      <c r="G189" s="1">
        <v>0.58</v>
      </c>
      <c r="H189" s="1">
        <v>0.45</v>
      </c>
      <c r="M189" s="1">
        <v>11</v>
      </c>
      <c r="N189" s="1">
        <v>0</v>
      </c>
      <c r="O189" s="1">
        <f t="shared" si="23"/>
        <v>0.022727272727272728</v>
      </c>
      <c r="P189" s="1">
        <f t="shared" si="24"/>
        <v>0.2727272727272727</v>
      </c>
      <c r="Q189" s="1">
        <f t="shared" si="25"/>
        <v>0.02727272727272727</v>
      </c>
      <c r="R189" s="1">
        <f t="shared" si="26"/>
        <v>0.5454545454545454</v>
      </c>
      <c r="S189" s="1">
        <f t="shared" si="27"/>
        <v>0.026363636363636363</v>
      </c>
      <c r="T189" s="1">
        <f aca="true" t="shared" si="28" ref="T189:T195">9/M189</f>
        <v>0.8181818181818182</v>
      </c>
      <c r="U189" s="1">
        <f aca="true" t="shared" si="29" ref="U189:U195">0.5*H189/M189</f>
        <v>0.020454545454545454</v>
      </c>
    </row>
    <row r="190" spans="1:25" ht="12">
      <c r="A190" s="36" t="s">
        <v>192</v>
      </c>
      <c r="B190" s="36"/>
      <c r="C190" s="1">
        <v>3</v>
      </c>
      <c r="E190" s="1">
        <v>0.7</v>
      </c>
      <c r="F190" s="1">
        <v>0.9</v>
      </c>
      <c r="G190" s="1">
        <v>0.9</v>
      </c>
      <c r="H190" s="1">
        <v>0.82</v>
      </c>
      <c r="I190" s="1">
        <v>0.6</v>
      </c>
      <c r="J190" s="1">
        <v>0.24</v>
      </c>
      <c r="M190" s="1">
        <v>15.7</v>
      </c>
      <c r="N190" s="1">
        <v>0</v>
      </c>
      <c r="O190" s="1">
        <f t="shared" si="23"/>
        <v>0.022292993630573247</v>
      </c>
      <c r="P190" s="1">
        <f t="shared" si="24"/>
        <v>0.1910828025477707</v>
      </c>
      <c r="Q190" s="1">
        <f t="shared" si="25"/>
        <v>0.028662420382165606</v>
      </c>
      <c r="R190" s="1">
        <f t="shared" si="26"/>
        <v>0.3821656050955414</v>
      </c>
      <c r="S190" s="1">
        <f t="shared" si="27"/>
        <v>0.028662420382165606</v>
      </c>
      <c r="T190" s="1">
        <f t="shared" si="28"/>
        <v>0.5732484076433121</v>
      </c>
      <c r="U190" s="1">
        <f t="shared" si="29"/>
        <v>0.026114649681528664</v>
      </c>
      <c r="V190" s="1">
        <f>12/M190</f>
        <v>0.7643312101910829</v>
      </c>
      <c r="W190" s="1">
        <f>0.5*I190/M190</f>
        <v>0.01910828025477707</v>
      </c>
      <c r="X190" s="1">
        <f>15/M190</f>
        <v>0.9554140127388535</v>
      </c>
      <c r="Y190" s="1">
        <f>0.5*J190/M190</f>
        <v>0.007643312101910828</v>
      </c>
    </row>
    <row r="191" spans="3:25" ht="11.25">
      <c r="C191" s="1">
        <v>4</v>
      </c>
      <c r="E191" s="1">
        <v>0.25</v>
      </c>
      <c r="F191" s="1">
        <v>0.3</v>
      </c>
      <c r="G191" s="1">
        <v>0.4</v>
      </c>
      <c r="H191" s="1">
        <v>0.6</v>
      </c>
      <c r="I191" s="1">
        <v>0.3</v>
      </c>
      <c r="J191" s="1">
        <v>0.2</v>
      </c>
      <c r="M191" s="1">
        <v>15.3</v>
      </c>
      <c r="N191" s="1">
        <v>0</v>
      </c>
      <c r="O191" s="1">
        <f t="shared" si="23"/>
        <v>0.008169934640522876</v>
      </c>
      <c r="P191" s="1">
        <f t="shared" si="24"/>
        <v>0.19607843137254902</v>
      </c>
      <c r="Q191" s="1">
        <f t="shared" si="25"/>
        <v>0.00980392156862745</v>
      </c>
      <c r="R191" s="1">
        <f t="shared" si="26"/>
        <v>0.39215686274509803</v>
      </c>
      <c r="S191" s="1">
        <f t="shared" si="27"/>
        <v>0.013071895424836602</v>
      </c>
      <c r="T191" s="1">
        <f t="shared" si="28"/>
        <v>0.5882352941176471</v>
      </c>
      <c r="U191" s="1">
        <f t="shared" si="29"/>
        <v>0.0196078431372549</v>
      </c>
      <c r="V191" s="1">
        <f>12/M191</f>
        <v>0.7843137254901961</v>
      </c>
      <c r="W191" s="1">
        <f>0.5*I191/M191</f>
        <v>0.00980392156862745</v>
      </c>
      <c r="X191" s="1">
        <f>15/M191</f>
        <v>0.9803921568627451</v>
      </c>
      <c r="Y191" s="1">
        <f>0.5*J191/M191</f>
        <v>0.006535947712418301</v>
      </c>
    </row>
    <row r="192" spans="2:17" ht="12">
      <c r="B192" s="2" t="s">
        <v>305</v>
      </c>
      <c r="C192" s="1">
        <v>1</v>
      </c>
      <c r="E192" s="1">
        <v>0.3</v>
      </c>
      <c r="F192" s="1">
        <v>0.5</v>
      </c>
      <c r="M192" s="1">
        <v>5.4</v>
      </c>
      <c r="N192" s="1">
        <v>0</v>
      </c>
      <c r="O192" s="1">
        <f t="shared" si="23"/>
        <v>0.027777777777777776</v>
      </c>
      <c r="P192" s="1">
        <f t="shared" si="24"/>
        <v>0.5555555555555555</v>
      </c>
      <c r="Q192" s="1">
        <f t="shared" si="25"/>
        <v>0.046296296296296294</v>
      </c>
    </row>
    <row r="193" spans="1:19" ht="12">
      <c r="A193" s="36" t="s">
        <v>214</v>
      </c>
      <c r="B193" s="36"/>
      <c r="C193" s="1">
        <v>2</v>
      </c>
      <c r="E193" s="1">
        <v>0.4</v>
      </c>
      <c r="F193" s="1">
        <v>0.5</v>
      </c>
      <c r="M193" s="1">
        <v>8.5</v>
      </c>
      <c r="N193" s="1">
        <v>0</v>
      </c>
      <c r="O193" s="1">
        <f t="shared" si="23"/>
        <v>0.023529411764705882</v>
      </c>
      <c r="P193" s="1">
        <f t="shared" si="24"/>
        <v>0.35294117647058826</v>
      </c>
      <c r="Q193" s="1">
        <f t="shared" si="25"/>
        <v>0.029411764705882353</v>
      </c>
      <c r="R193" s="1">
        <f t="shared" si="26"/>
        <v>0.7058823529411765</v>
      </c>
      <c r="S193" s="1">
        <f t="shared" si="27"/>
        <v>0</v>
      </c>
    </row>
    <row r="194" spans="1:21" ht="12">
      <c r="A194" s="36" t="s">
        <v>208</v>
      </c>
      <c r="B194" s="36"/>
      <c r="C194" s="1">
        <v>3</v>
      </c>
      <c r="E194" s="1">
        <v>0.4</v>
      </c>
      <c r="F194" s="1">
        <v>0.7</v>
      </c>
      <c r="G194" s="1">
        <v>0.7</v>
      </c>
      <c r="H194" s="1">
        <v>0.4</v>
      </c>
      <c r="M194" s="1">
        <v>11.5</v>
      </c>
      <c r="N194" s="1">
        <v>0</v>
      </c>
      <c r="O194" s="1">
        <f t="shared" si="23"/>
        <v>0.017391304347826087</v>
      </c>
      <c r="P194" s="1">
        <f t="shared" si="24"/>
        <v>0.2608695652173913</v>
      </c>
      <c r="Q194" s="1">
        <f t="shared" si="25"/>
        <v>0.03043478260869565</v>
      </c>
      <c r="R194" s="1">
        <f t="shared" si="26"/>
        <v>0.5217391304347826</v>
      </c>
      <c r="S194" s="1">
        <f t="shared" si="27"/>
        <v>0.03043478260869565</v>
      </c>
      <c r="T194" s="1">
        <f t="shared" si="28"/>
        <v>0.782608695652174</v>
      </c>
      <c r="U194" s="1">
        <f t="shared" si="29"/>
        <v>0.017391304347826087</v>
      </c>
    </row>
    <row r="195" spans="3:21" ht="11.25">
      <c r="C195" s="1">
        <v>4</v>
      </c>
      <c r="M195" s="1">
        <v>9.5</v>
      </c>
      <c r="N195" s="1">
        <v>0</v>
      </c>
      <c r="O195" s="1">
        <f t="shared" si="23"/>
        <v>0</v>
      </c>
      <c r="P195" s="1">
        <f t="shared" si="24"/>
        <v>0.3157894736842105</v>
      </c>
      <c r="Q195" s="1">
        <f t="shared" si="25"/>
        <v>0</v>
      </c>
      <c r="R195" s="1">
        <f t="shared" si="26"/>
        <v>0.631578947368421</v>
      </c>
      <c r="S195" s="1">
        <f t="shared" si="27"/>
        <v>0</v>
      </c>
      <c r="T195" s="1">
        <f t="shared" si="28"/>
        <v>0.9473684210526315</v>
      </c>
      <c r="U195" s="1">
        <f t="shared" si="29"/>
        <v>0</v>
      </c>
    </row>
  </sheetData>
  <mergeCells count="32">
    <mergeCell ref="A132:B132"/>
    <mergeCell ref="A133:B133"/>
    <mergeCell ref="A136:B136"/>
    <mergeCell ref="A137:B137"/>
    <mergeCell ref="A140:B140"/>
    <mergeCell ref="A141:B141"/>
    <mergeCell ref="A144:B144"/>
    <mergeCell ref="A145:B145"/>
    <mergeCell ref="A148:B148"/>
    <mergeCell ref="A149:B149"/>
    <mergeCell ref="A153:B153"/>
    <mergeCell ref="A154:B154"/>
    <mergeCell ref="A157:B157"/>
    <mergeCell ref="A158:B158"/>
    <mergeCell ref="A161:B161"/>
    <mergeCell ref="A162:B162"/>
    <mergeCell ref="A165:B165"/>
    <mergeCell ref="A166:B166"/>
    <mergeCell ref="A169:B169"/>
    <mergeCell ref="A170:B170"/>
    <mergeCell ref="A173:B173"/>
    <mergeCell ref="A174:B174"/>
    <mergeCell ref="A177:B177"/>
    <mergeCell ref="A178:B178"/>
    <mergeCell ref="A181:B181"/>
    <mergeCell ref="A182:B182"/>
    <mergeCell ref="A185:B185"/>
    <mergeCell ref="A186:B186"/>
    <mergeCell ref="A189:B189"/>
    <mergeCell ref="A190:B190"/>
    <mergeCell ref="A193:B193"/>
    <mergeCell ref="A194:B19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179"/>
  <sheetViews>
    <sheetView tabSelected="1" workbookViewId="0" topLeftCell="A1">
      <selection activeCell="B1" sqref="B1:B16384"/>
    </sheetView>
  </sheetViews>
  <sheetFormatPr defaultColWidth="9.00390625" defaultRowHeight="14.25"/>
  <cols>
    <col min="1" max="2" width="6.50390625" style="1" customWidth="1"/>
    <col min="3" max="3" width="6.50390625" style="7" customWidth="1"/>
    <col min="4" max="4" width="6.50390625" style="14" hidden="1" customWidth="1"/>
    <col min="5" max="11" width="6.50390625" style="14" customWidth="1"/>
    <col min="12" max="12" width="4.00390625" style="14" customWidth="1"/>
    <col min="13" max="13" width="6.50390625" style="14" customWidth="1"/>
    <col min="14" max="14" width="4.375" style="14" customWidth="1"/>
    <col min="15" max="16384" width="6.50390625" style="14" customWidth="1"/>
  </cols>
  <sheetData>
    <row r="1" spans="1:12" ht="24">
      <c r="A1" s="25" t="s">
        <v>91</v>
      </c>
      <c r="B1" s="26" t="s">
        <v>242</v>
      </c>
      <c r="C1" s="13" t="s">
        <v>89</v>
      </c>
      <c r="D1" s="7" t="s">
        <v>2</v>
      </c>
      <c r="E1" s="7">
        <v>0</v>
      </c>
      <c r="F1" s="7">
        <v>3</v>
      </c>
      <c r="G1" s="7">
        <v>6</v>
      </c>
      <c r="H1" s="7">
        <v>9</v>
      </c>
      <c r="I1" s="7">
        <v>12</v>
      </c>
      <c r="J1" s="7">
        <v>15</v>
      </c>
      <c r="K1" s="7">
        <v>18</v>
      </c>
      <c r="L1" s="7"/>
    </row>
    <row r="2" spans="1:29" s="7" customFormat="1" ht="12">
      <c r="A2" s="1"/>
      <c r="B2" s="1"/>
      <c r="E2" s="13" t="s">
        <v>8</v>
      </c>
      <c r="F2" s="13" t="s">
        <v>9</v>
      </c>
      <c r="G2" s="13" t="s">
        <v>10</v>
      </c>
      <c r="H2" s="13" t="s">
        <v>11</v>
      </c>
      <c r="I2" s="13" t="s">
        <v>12</v>
      </c>
      <c r="J2" s="13" t="s">
        <v>13</v>
      </c>
      <c r="K2" s="13" t="s">
        <v>14</v>
      </c>
      <c r="L2" s="13"/>
      <c r="M2" s="13" t="s">
        <v>16</v>
      </c>
      <c r="N2" s="20" t="s">
        <v>17</v>
      </c>
      <c r="O2" s="21" t="s">
        <v>18</v>
      </c>
      <c r="P2" s="20" t="s">
        <v>19</v>
      </c>
      <c r="Q2" s="22" t="s">
        <v>20</v>
      </c>
      <c r="R2" s="20" t="s">
        <v>21</v>
      </c>
      <c r="S2" s="22" t="s">
        <v>22</v>
      </c>
      <c r="T2" s="20" t="s">
        <v>23</v>
      </c>
      <c r="U2" s="21" t="s">
        <v>24</v>
      </c>
      <c r="V2" s="20" t="s">
        <v>25</v>
      </c>
      <c r="W2" s="21" t="s">
        <v>26</v>
      </c>
      <c r="X2" s="20" t="s">
        <v>27</v>
      </c>
      <c r="Y2" s="21" t="s">
        <v>28</v>
      </c>
      <c r="Z2" s="20" t="s">
        <v>29</v>
      </c>
      <c r="AA2" s="21" t="s">
        <v>30</v>
      </c>
      <c r="AB2" s="20"/>
      <c r="AC2" s="21"/>
    </row>
    <row r="3" spans="1:19" ht="12">
      <c r="A3" s="2" t="s">
        <v>172</v>
      </c>
      <c r="B3" s="2" t="s">
        <v>244</v>
      </c>
      <c r="C3" s="7">
        <v>1</v>
      </c>
      <c r="E3" s="14">
        <v>0.4</v>
      </c>
      <c r="F3" s="14">
        <v>0.5</v>
      </c>
      <c r="G3" s="14">
        <v>0.2</v>
      </c>
      <c r="M3" s="14">
        <v>7.2</v>
      </c>
      <c r="N3" s="14">
        <v>0</v>
      </c>
      <c r="O3" s="14">
        <f>0.5*E3/M3</f>
        <v>0.02777777777777778</v>
      </c>
      <c r="P3" s="14">
        <f>3/M3</f>
        <v>0.41666666666666663</v>
      </c>
      <c r="Q3" s="14">
        <f>0.5*F3/M3</f>
        <v>0.034722222222222224</v>
      </c>
      <c r="R3" s="14">
        <f>6/M3</f>
        <v>0.8333333333333333</v>
      </c>
      <c r="S3" s="14">
        <f>0.5*G3/M3</f>
        <v>0.01388888888888889</v>
      </c>
    </row>
    <row r="4" spans="1:23" ht="11.25">
      <c r="A4" s="1" t="s">
        <v>173</v>
      </c>
      <c r="C4" s="7">
        <v>2</v>
      </c>
      <c r="E4" s="14">
        <v>0.5</v>
      </c>
      <c r="F4" s="14">
        <v>0.6</v>
      </c>
      <c r="G4" s="14">
        <v>0.5</v>
      </c>
      <c r="H4" s="14">
        <v>0.5</v>
      </c>
      <c r="I4" s="14">
        <v>0.3</v>
      </c>
      <c r="M4" s="14">
        <v>13.3</v>
      </c>
      <c r="N4" s="14">
        <v>0</v>
      </c>
      <c r="O4" s="14">
        <f aca="true" t="shared" si="0" ref="O4:O67">0.5*E4/M4</f>
        <v>0.018796992481203006</v>
      </c>
      <c r="P4" s="14">
        <f aca="true" t="shared" si="1" ref="P4:P67">3/M4</f>
        <v>0.22556390977443608</v>
      </c>
      <c r="Q4" s="14">
        <f aca="true" t="shared" si="2" ref="Q4:Q67">0.5*F4/M4</f>
        <v>0.022556390977443608</v>
      </c>
      <c r="R4" s="14">
        <f aca="true" t="shared" si="3" ref="R4:R67">6/M4</f>
        <v>0.45112781954887216</v>
      </c>
      <c r="S4" s="14">
        <f aca="true" t="shared" si="4" ref="S4:S67">0.5*G4/M4</f>
        <v>0.018796992481203006</v>
      </c>
      <c r="T4" s="14">
        <f aca="true" t="shared" si="5" ref="T4:T66">9/M4</f>
        <v>0.6766917293233082</v>
      </c>
      <c r="U4" s="14">
        <f aca="true" t="shared" si="6" ref="U4:U66">0.5*H4/M4</f>
        <v>0.018796992481203006</v>
      </c>
      <c r="V4" s="14">
        <f>12/M4</f>
        <v>0.9022556390977443</v>
      </c>
      <c r="W4" s="14">
        <f>0.5*I4/M4</f>
        <v>0.011278195488721804</v>
      </c>
    </row>
    <row r="5" spans="3:25" ht="11.25">
      <c r="C5" s="7">
        <v>3</v>
      </c>
      <c r="E5" s="14">
        <v>0.7</v>
      </c>
      <c r="F5" s="14">
        <v>1</v>
      </c>
      <c r="G5" s="14">
        <v>1</v>
      </c>
      <c r="H5" s="14">
        <v>0.9</v>
      </c>
      <c r="I5" s="14">
        <v>0.7</v>
      </c>
      <c r="J5" s="14">
        <v>0.3</v>
      </c>
      <c r="M5" s="14">
        <v>17.6</v>
      </c>
      <c r="N5" s="14">
        <v>0</v>
      </c>
      <c r="O5" s="14">
        <f t="shared" si="0"/>
        <v>0.019886363636363633</v>
      </c>
      <c r="P5" s="14">
        <f t="shared" si="1"/>
        <v>0.17045454545454544</v>
      </c>
      <c r="Q5" s="14">
        <f t="shared" si="2"/>
        <v>0.028409090909090908</v>
      </c>
      <c r="R5" s="14">
        <f t="shared" si="3"/>
        <v>0.3409090909090909</v>
      </c>
      <c r="S5" s="14">
        <f t="shared" si="4"/>
        <v>0.028409090909090908</v>
      </c>
      <c r="T5" s="14">
        <f t="shared" si="5"/>
        <v>0.5113636363636364</v>
      </c>
      <c r="U5" s="14">
        <f t="shared" si="6"/>
        <v>0.025568181818181816</v>
      </c>
      <c r="V5" s="14">
        <f>12/M5</f>
        <v>0.6818181818181818</v>
      </c>
      <c r="W5" s="14">
        <f>0.5*I5/M5</f>
        <v>0.019886363636363633</v>
      </c>
      <c r="X5" s="14">
        <f>15/M5</f>
        <v>0.8522727272727272</v>
      </c>
      <c r="Y5" s="14">
        <f>0.5*J5/M5</f>
        <v>0.008522727272727272</v>
      </c>
    </row>
    <row r="6" ht="12" customHeight="1"/>
    <row r="7" spans="2:19" ht="12">
      <c r="B7" s="2" t="s">
        <v>241</v>
      </c>
      <c r="C7" s="7">
        <v>1</v>
      </c>
      <c r="E7" s="14">
        <v>0.5</v>
      </c>
      <c r="F7" s="14">
        <v>0.6</v>
      </c>
      <c r="G7" s="14">
        <v>0.5</v>
      </c>
      <c r="M7" s="14">
        <v>7.5</v>
      </c>
      <c r="N7" s="14">
        <v>0</v>
      </c>
      <c r="O7" s="14">
        <f t="shared" si="0"/>
        <v>0.03333333333333333</v>
      </c>
      <c r="P7" s="14">
        <f t="shared" si="1"/>
        <v>0.4</v>
      </c>
      <c r="Q7" s="14">
        <f t="shared" si="2"/>
        <v>0.04</v>
      </c>
      <c r="R7" s="14">
        <f t="shared" si="3"/>
        <v>0.8</v>
      </c>
      <c r="S7" s="14">
        <f t="shared" si="4"/>
        <v>0.03333333333333333</v>
      </c>
    </row>
    <row r="8" spans="3:19" ht="11.25">
      <c r="C8" s="7">
        <v>2</v>
      </c>
      <c r="E8" s="14">
        <v>0.6</v>
      </c>
      <c r="F8" s="14">
        <v>0.6</v>
      </c>
      <c r="G8" s="14">
        <v>0.6</v>
      </c>
      <c r="H8" s="14">
        <v>0.5</v>
      </c>
      <c r="I8" s="14">
        <v>0.35</v>
      </c>
      <c r="M8" s="14">
        <v>7.2</v>
      </c>
      <c r="N8" s="14">
        <v>0</v>
      </c>
      <c r="O8" s="14">
        <f t="shared" si="0"/>
        <v>0.041666666666666664</v>
      </c>
      <c r="P8" s="14">
        <f t="shared" si="1"/>
        <v>0.41666666666666663</v>
      </c>
      <c r="Q8" s="14">
        <f t="shared" si="2"/>
        <v>0.041666666666666664</v>
      </c>
      <c r="R8" s="14">
        <f t="shared" si="3"/>
        <v>0.8333333333333333</v>
      </c>
      <c r="S8" s="14">
        <f t="shared" si="4"/>
        <v>0.041666666666666664</v>
      </c>
    </row>
    <row r="9" spans="3:23" ht="11.25">
      <c r="C9" s="7">
        <v>3</v>
      </c>
      <c r="E9" s="14">
        <v>0.7</v>
      </c>
      <c r="F9" s="14">
        <v>0.9</v>
      </c>
      <c r="G9" s="14">
        <v>1</v>
      </c>
      <c r="H9" s="14">
        <v>0.9</v>
      </c>
      <c r="I9" s="14">
        <v>0.8</v>
      </c>
      <c r="J9" s="14">
        <v>0.5</v>
      </c>
      <c r="K9" s="14">
        <v>0.3</v>
      </c>
      <c r="M9" s="14">
        <v>13</v>
      </c>
      <c r="N9" s="14">
        <v>0</v>
      </c>
      <c r="O9" s="14">
        <f t="shared" si="0"/>
        <v>0.02692307692307692</v>
      </c>
      <c r="P9" s="14">
        <f t="shared" si="1"/>
        <v>0.23076923076923078</v>
      </c>
      <c r="Q9" s="14">
        <f t="shared" si="2"/>
        <v>0.03461538461538462</v>
      </c>
      <c r="R9" s="14">
        <f t="shared" si="3"/>
        <v>0.46153846153846156</v>
      </c>
      <c r="S9" s="14">
        <f t="shared" si="4"/>
        <v>0.038461538461538464</v>
      </c>
      <c r="T9" s="14">
        <f t="shared" si="5"/>
        <v>0.6923076923076923</v>
      </c>
      <c r="U9" s="14">
        <f t="shared" si="6"/>
        <v>0.03461538461538462</v>
      </c>
      <c r="V9" s="14">
        <f>12/M9</f>
        <v>0.9230769230769231</v>
      </c>
      <c r="W9" s="14">
        <f>0.5*I9/M9</f>
        <v>0.03076923076923077</v>
      </c>
    </row>
    <row r="10" spans="3:27" ht="11.25">
      <c r="C10" s="7">
        <v>4</v>
      </c>
      <c r="H10" s="14">
        <v>0.5</v>
      </c>
      <c r="M10" s="14">
        <v>19.3</v>
      </c>
      <c r="N10" s="14">
        <v>0</v>
      </c>
      <c r="O10" s="14">
        <f t="shared" si="0"/>
        <v>0</v>
      </c>
      <c r="P10" s="14">
        <f t="shared" si="1"/>
        <v>0.15544041450777202</v>
      </c>
      <c r="Q10" s="14">
        <f t="shared" si="2"/>
        <v>0</v>
      </c>
      <c r="R10" s="14">
        <f t="shared" si="3"/>
        <v>0.31088082901554404</v>
      </c>
      <c r="S10" s="14">
        <f t="shared" si="4"/>
        <v>0</v>
      </c>
      <c r="T10" s="14">
        <f t="shared" si="5"/>
        <v>0.46632124352331605</v>
      </c>
      <c r="U10" s="14">
        <f t="shared" si="6"/>
        <v>0.012953367875647668</v>
      </c>
      <c r="V10" s="14">
        <f>12/M10</f>
        <v>0.6217616580310881</v>
      </c>
      <c r="W10" s="14">
        <f>0.5*I10/M10</f>
        <v>0</v>
      </c>
      <c r="X10" s="14">
        <f>15/M10</f>
        <v>0.7772020725388601</v>
      </c>
      <c r="Y10" s="14">
        <f>0.5*J10/M10</f>
        <v>0</v>
      </c>
      <c r="Z10" s="14">
        <f>18/M10</f>
        <v>0.9326424870466321</v>
      </c>
      <c r="AA10" s="14">
        <f>0.5*K10/M10</f>
        <v>0</v>
      </c>
    </row>
    <row r="11" spans="2:21" ht="12">
      <c r="B11" s="2" t="s">
        <v>286</v>
      </c>
      <c r="C11" s="7">
        <v>1</v>
      </c>
      <c r="E11" s="14">
        <v>0.3</v>
      </c>
      <c r="F11" s="14">
        <v>0.4</v>
      </c>
      <c r="G11" s="14">
        <v>0.4</v>
      </c>
      <c r="H11" s="14">
        <v>0.35</v>
      </c>
      <c r="I11" s="14">
        <v>0.1</v>
      </c>
      <c r="M11" s="14">
        <v>11.9</v>
      </c>
      <c r="N11" s="14">
        <v>0</v>
      </c>
      <c r="O11" s="14">
        <f t="shared" si="0"/>
        <v>0.012605042016806721</v>
      </c>
      <c r="P11" s="14">
        <f t="shared" si="1"/>
        <v>0.25210084033613445</v>
      </c>
      <c r="Q11" s="14">
        <f t="shared" si="2"/>
        <v>0.01680672268907563</v>
      </c>
      <c r="R11" s="14">
        <f t="shared" si="3"/>
        <v>0.5042016806722689</v>
      </c>
      <c r="S11" s="14">
        <f t="shared" si="4"/>
        <v>0.01680672268907563</v>
      </c>
      <c r="T11" s="14">
        <f t="shared" si="5"/>
        <v>0.7563025210084033</v>
      </c>
      <c r="U11" s="14">
        <f t="shared" si="6"/>
        <v>0.014705882352941175</v>
      </c>
    </row>
    <row r="12" spans="3:23" ht="11.25">
      <c r="C12" s="7">
        <v>2</v>
      </c>
      <c r="E12" s="14">
        <v>0.6</v>
      </c>
      <c r="F12" s="14">
        <v>0.7</v>
      </c>
      <c r="G12" s="14">
        <v>0.7</v>
      </c>
      <c r="H12" s="14">
        <v>0.7</v>
      </c>
      <c r="I12" s="14">
        <v>0.5</v>
      </c>
      <c r="J12" s="14">
        <v>0.4</v>
      </c>
      <c r="K12" s="14">
        <v>0.15</v>
      </c>
      <c r="M12" s="14">
        <v>12.1</v>
      </c>
      <c r="N12" s="14">
        <v>0</v>
      </c>
      <c r="O12" s="14">
        <f t="shared" si="0"/>
        <v>0.024793388429752067</v>
      </c>
      <c r="P12" s="14">
        <f t="shared" si="1"/>
        <v>0.24793388429752067</v>
      </c>
      <c r="Q12" s="14">
        <f t="shared" si="2"/>
        <v>0.02892561983471074</v>
      </c>
      <c r="R12" s="14">
        <f t="shared" si="3"/>
        <v>0.49586776859504134</v>
      </c>
      <c r="S12" s="14">
        <f t="shared" si="4"/>
        <v>0.02892561983471074</v>
      </c>
      <c r="T12" s="14">
        <f t="shared" si="5"/>
        <v>0.7438016528925621</v>
      </c>
      <c r="U12" s="14">
        <f t="shared" si="6"/>
        <v>0.02892561983471074</v>
      </c>
      <c r="V12" s="14">
        <f>12/M12</f>
        <v>0.9917355371900827</v>
      </c>
      <c r="W12" s="14">
        <f>0.5*I12/M12</f>
        <v>0.02066115702479339</v>
      </c>
    </row>
    <row r="13" spans="3:27" ht="11.25">
      <c r="C13" s="7">
        <v>3</v>
      </c>
      <c r="H13" s="14">
        <v>0.4</v>
      </c>
      <c r="M13" s="14">
        <v>19.1</v>
      </c>
      <c r="N13" s="14">
        <v>0</v>
      </c>
      <c r="O13" s="14">
        <f t="shared" si="0"/>
        <v>0</v>
      </c>
      <c r="P13" s="14">
        <f t="shared" si="1"/>
        <v>0.15706806282722513</v>
      </c>
      <c r="Q13" s="14">
        <f t="shared" si="2"/>
        <v>0</v>
      </c>
      <c r="R13" s="14">
        <f t="shared" si="3"/>
        <v>0.31413612565445026</v>
      </c>
      <c r="S13" s="14">
        <f t="shared" si="4"/>
        <v>0</v>
      </c>
      <c r="T13" s="14">
        <f t="shared" si="5"/>
        <v>0.47120418848167533</v>
      </c>
      <c r="U13" s="14">
        <f t="shared" si="6"/>
        <v>0.010471204188481676</v>
      </c>
      <c r="V13" s="14">
        <f>12/M13</f>
        <v>0.6282722513089005</v>
      </c>
      <c r="W13" s="14">
        <f>0.5*I13/M13</f>
        <v>0</v>
      </c>
      <c r="X13" s="14">
        <f>15/M13</f>
        <v>0.7853403141361256</v>
      </c>
      <c r="Y13" s="14">
        <f>0.5*J13/M13</f>
        <v>0</v>
      </c>
      <c r="Z13" s="14">
        <f>18/M13</f>
        <v>0.9424083769633507</v>
      </c>
      <c r="AA13" s="14">
        <f>0.5*K13/M13</f>
        <v>0</v>
      </c>
    </row>
    <row r="14" spans="3:21" ht="11.25">
      <c r="C14" s="7">
        <v>4</v>
      </c>
      <c r="M14" s="14">
        <v>11.5</v>
      </c>
      <c r="N14" s="14">
        <v>0</v>
      </c>
      <c r="O14" s="14">
        <f t="shared" si="0"/>
        <v>0</v>
      </c>
      <c r="P14" s="14">
        <f t="shared" si="1"/>
        <v>0.2608695652173913</v>
      </c>
      <c r="Q14" s="14">
        <f t="shared" si="2"/>
        <v>0</v>
      </c>
      <c r="R14" s="14">
        <f t="shared" si="3"/>
        <v>0.5217391304347826</v>
      </c>
      <c r="S14" s="14">
        <f t="shared" si="4"/>
        <v>0</v>
      </c>
      <c r="T14" s="14">
        <f t="shared" si="5"/>
        <v>0.782608695652174</v>
      </c>
      <c r="U14" s="14">
        <f t="shared" si="6"/>
        <v>0</v>
      </c>
    </row>
    <row r="15" spans="2:19" ht="12">
      <c r="B15" s="2" t="s">
        <v>239</v>
      </c>
      <c r="C15" s="7">
        <v>1</v>
      </c>
      <c r="E15" s="14">
        <v>0.4</v>
      </c>
      <c r="F15" s="14">
        <v>0.5</v>
      </c>
      <c r="G15" s="14">
        <v>0.3</v>
      </c>
      <c r="M15" s="14">
        <v>6.8</v>
      </c>
      <c r="N15" s="14">
        <v>0</v>
      </c>
      <c r="O15" s="14">
        <f t="shared" si="0"/>
        <v>0.029411764705882356</v>
      </c>
      <c r="P15" s="14">
        <f t="shared" si="1"/>
        <v>0.4411764705882353</v>
      </c>
      <c r="Q15" s="14">
        <f t="shared" si="2"/>
        <v>0.03676470588235294</v>
      </c>
      <c r="R15" s="14">
        <f t="shared" si="3"/>
        <v>0.8823529411764706</v>
      </c>
      <c r="S15" s="14">
        <f t="shared" si="4"/>
        <v>0.022058823529411766</v>
      </c>
    </row>
    <row r="16" spans="3:23" ht="11.25">
      <c r="C16" s="7">
        <v>2</v>
      </c>
      <c r="E16" s="14">
        <v>0.5</v>
      </c>
      <c r="F16" s="14">
        <v>0.6</v>
      </c>
      <c r="G16" s="14">
        <v>0.5</v>
      </c>
      <c r="H16" s="14">
        <v>0.5</v>
      </c>
      <c r="I16" s="14">
        <v>0.1</v>
      </c>
      <c r="M16" s="14">
        <v>12.1</v>
      </c>
      <c r="N16" s="14">
        <v>0</v>
      </c>
      <c r="O16" s="14">
        <f t="shared" si="0"/>
        <v>0.02066115702479339</v>
      </c>
      <c r="P16" s="14">
        <f t="shared" si="1"/>
        <v>0.24793388429752067</v>
      </c>
      <c r="Q16" s="14">
        <f t="shared" si="2"/>
        <v>0.024793388429752067</v>
      </c>
      <c r="R16" s="14">
        <f t="shared" si="3"/>
        <v>0.49586776859504134</v>
      </c>
      <c r="S16" s="14">
        <f t="shared" si="4"/>
        <v>0.02066115702479339</v>
      </c>
      <c r="T16" s="14">
        <f t="shared" si="5"/>
        <v>0.7438016528925621</v>
      </c>
      <c r="U16" s="14">
        <f t="shared" si="6"/>
        <v>0.02066115702479339</v>
      </c>
      <c r="V16" s="14">
        <f>12/M16</f>
        <v>0.9917355371900827</v>
      </c>
      <c r="W16" s="14">
        <f>0.5*I16/M16</f>
        <v>0.004132231404958678</v>
      </c>
    </row>
    <row r="17" spans="3:27" ht="11.25">
      <c r="C17" s="7">
        <v>3</v>
      </c>
      <c r="E17" s="14">
        <v>0.5</v>
      </c>
      <c r="F17" s="14">
        <v>0.8</v>
      </c>
      <c r="G17" s="14">
        <v>0.9</v>
      </c>
      <c r="H17" s="14">
        <v>0.8</v>
      </c>
      <c r="I17" s="14">
        <v>0.7</v>
      </c>
      <c r="J17" s="14">
        <v>0.4</v>
      </c>
      <c r="K17" s="14">
        <v>0.2</v>
      </c>
      <c r="M17" s="14">
        <v>18.2</v>
      </c>
      <c r="N17" s="14">
        <v>0</v>
      </c>
      <c r="O17" s="14">
        <f t="shared" si="0"/>
        <v>0.013736263736263736</v>
      </c>
      <c r="P17" s="14">
        <f t="shared" si="1"/>
        <v>0.16483516483516483</v>
      </c>
      <c r="Q17" s="14">
        <f t="shared" si="2"/>
        <v>0.02197802197802198</v>
      </c>
      <c r="R17" s="14">
        <f t="shared" si="3"/>
        <v>0.32967032967032966</v>
      </c>
      <c r="S17" s="14">
        <f t="shared" si="4"/>
        <v>0.024725274725274728</v>
      </c>
      <c r="T17" s="14">
        <f t="shared" si="5"/>
        <v>0.4945054945054945</v>
      </c>
      <c r="U17" s="14">
        <f t="shared" si="6"/>
        <v>0.02197802197802198</v>
      </c>
      <c r="V17" s="14">
        <f>12/M17</f>
        <v>0.6593406593406593</v>
      </c>
      <c r="W17" s="14">
        <f>0.5*I17/M17</f>
        <v>0.019230769230769232</v>
      </c>
      <c r="X17" s="14">
        <f>15/M17</f>
        <v>0.8241758241758242</v>
      </c>
      <c r="Y17" s="14">
        <f>0.5*J17/M17</f>
        <v>0.01098901098901099</v>
      </c>
      <c r="Z17" s="14">
        <f>18/M17</f>
        <v>0.989010989010989</v>
      </c>
      <c r="AA17" s="14">
        <f>0.5*K17/M17</f>
        <v>0.005494505494505495</v>
      </c>
    </row>
    <row r="19" spans="2:19" ht="12">
      <c r="B19" s="2" t="s">
        <v>240</v>
      </c>
      <c r="C19" s="7">
        <v>1</v>
      </c>
      <c r="E19" s="14">
        <v>0.4</v>
      </c>
      <c r="F19" s="14">
        <v>0.4</v>
      </c>
      <c r="G19" s="14">
        <v>0.3</v>
      </c>
      <c r="M19" s="14">
        <v>7.8</v>
      </c>
      <c r="N19" s="14">
        <v>0</v>
      </c>
      <c r="O19" s="14">
        <f t="shared" si="0"/>
        <v>0.025641025641025644</v>
      </c>
      <c r="P19" s="14">
        <f t="shared" si="1"/>
        <v>0.38461538461538464</v>
      </c>
      <c r="Q19" s="14">
        <f t="shared" si="2"/>
        <v>0.025641025641025644</v>
      </c>
      <c r="R19" s="14">
        <f t="shared" si="3"/>
        <v>0.7692307692307693</v>
      </c>
      <c r="S19" s="14">
        <f t="shared" si="4"/>
        <v>0.019230769230769232</v>
      </c>
    </row>
    <row r="20" spans="3:23" ht="11.25">
      <c r="C20" s="7">
        <v>2</v>
      </c>
      <c r="E20" s="14">
        <v>0.4</v>
      </c>
      <c r="F20" s="14">
        <v>0.5</v>
      </c>
      <c r="G20" s="14">
        <v>0.5</v>
      </c>
      <c r="H20" s="14">
        <v>0.4</v>
      </c>
      <c r="I20" s="14">
        <v>0.2</v>
      </c>
      <c r="M20" s="14">
        <v>12.7</v>
      </c>
      <c r="N20" s="14">
        <v>0</v>
      </c>
      <c r="O20" s="14">
        <f t="shared" si="0"/>
        <v>0.015748031496062995</v>
      </c>
      <c r="P20" s="14">
        <f t="shared" si="1"/>
        <v>0.2362204724409449</v>
      </c>
      <c r="Q20" s="14">
        <f t="shared" si="2"/>
        <v>0.01968503937007874</v>
      </c>
      <c r="R20" s="14">
        <f t="shared" si="3"/>
        <v>0.4724409448818898</v>
      </c>
      <c r="S20" s="14">
        <f t="shared" si="4"/>
        <v>0.01968503937007874</v>
      </c>
      <c r="T20" s="14">
        <f t="shared" si="5"/>
        <v>0.7086614173228347</v>
      </c>
      <c r="U20" s="14">
        <f t="shared" si="6"/>
        <v>0.015748031496062995</v>
      </c>
      <c r="V20" s="14">
        <f>12/M20</f>
        <v>0.9448818897637796</v>
      </c>
      <c r="W20" s="14">
        <f>0.5*I20/M20</f>
        <v>0.007874015748031498</v>
      </c>
    </row>
    <row r="21" spans="3:23" ht="11.25">
      <c r="C21" s="7">
        <v>3</v>
      </c>
      <c r="G21" s="14">
        <v>0.8</v>
      </c>
      <c r="H21" s="14">
        <v>0.7</v>
      </c>
      <c r="I21" s="14">
        <v>0.5</v>
      </c>
      <c r="M21" s="14">
        <v>14.6</v>
      </c>
      <c r="N21" s="14">
        <v>0</v>
      </c>
      <c r="O21" s="14">
        <f t="shared" si="0"/>
        <v>0</v>
      </c>
      <c r="P21" s="14">
        <f t="shared" si="1"/>
        <v>0.20547945205479454</v>
      </c>
      <c r="Q21" s="14">
        <f t="shared" si="2"/>
        <v>0</v>
      </c>
      <c r="R21" s="14">
        <f t="shared" si="3"/>
        <v>0.4109589041095891</v>
      </c>
      <c r="S21" s="14">
        <f t="shared" si="4"/>
        <v>0.027397260273972605</v>
      </c>
      <c r="T21" s="14">
        <f t="shared" si="5"/>
        <v>0.6164383561643836</v>
      </c>
      <c r="U21" s="14">
        <f t="shared" si="6"/>
        <v>0.023972602739726026</v>
      </c>
      <c r="V21" s="14">
        <f>12/M21</f>
        <v>0.8219178082191781</v>
      </c>
      <c r="W21" s="14">
        <f>0.5*I21/M21</f>
        <v>0.017123287671232876</v>
      </c>
    </row>
    <row r="23" spans="2:17" ht="12">
      <c r="B23" s="2" t="s">
        <v>250</v>
      </c>
      <c r="C23" s="7">
        <v>1</v>
      </c>
      <c r="E23" s="14">
        <v>0.4</v>
      </c>
      <c r="F23" s="14">
        <v>0.2</v>
      </c>
      <c r="M23" s="14">
        <v>3.7</v>
      </c>
      <c r="N23" s="14">
        <v>0</v>
      </c>
      <c r="O23" s="14">
        <f t="shared" si="0"/>
        <v>0.05405405405405406</v>
      </c>
      <c r="P23" s="14">
        <f t="shared" si="1"/>
        <v>0.8108108108108107</v>
      </c>
      <c r="Q23" s="14">
        <f t="shared" si="2"/>
        <v>0.02702702702702703</v>
      </c>
    </row>
    <row r="24" spans="3:19" ht="11.25">
      <c r="C24" s="7">
        <v>2</v>
      </c>
      <c r="E24" s="14">
        <v>0.4</v>
      </c>
      <c r="F24" s="14">
        <v>0.4</v>
      </c>
      <c r="G24" s="14">
        <v>0.2</v>
      </c>
      <c r="M24" s="14">
        <v>6.7</v>
      </c>
      <c r="N24" s="14">
        <v>0</v>
      </c>
      <c r="O24" s="14">
        <f t="shared" si="0"/>
        <v>0.029850746268656716</v>
      </c>
      <c r="P24" s="14">
        <f t="shared" si="1"/>
        <v>0.44776119402985076</v>
      </c>
      <c r="Q24" s="14">
        <f t="shared" si="2"/>
        <v>0.029850746268656716</v>
      </c>
      <c r="R24" s="14">
        <f t="shared" si="3"/>
        <v>0.8955223880597015</v>
      </c>
      <c r="S24" s="14">
        <f t="shared" si="4"/>
        <v>0.014925373134328358</v>
      </c>
    </row>
    <row r="25" spans="3:21" ht="11.25">
      <c r="C25" s="7">
        <v>3</v>
      </c>
      <c r="E25" s="14">
        <v>0.6</v>
      </c>
      <c r="F25" s="14">
        <v>0.7</v>
      </c>
      <c r="G25" s="14">
        <v>0.6</v>
      </c>
      <c r="H25" s="14">
        <v>0.3</v>
      </c>
      <c r="M25" s="14">
        <v>11.6</v>
      </c>
      <c r="N25" s="14">
        <v>0</v>
      </c>
      <c r="O25" s="14">
        <f t="shared" si="0"/>
        <v>0.02586206896551724</v>
      </c>
      <c r="P25" s="14">
        <f t="shared" si="1"/>
        <v>0.25862068965517243</v>
      </c>
      <c r="Q25" s="14">
        <f t="shared" si="2"/>
        <v>0.030172413793103446</v>
      </c>
      <c r="R25" s="14">
        <f t="shared" si="3"/>
        <v>0.5172413793103449</v>
      </c>
      <c r="S25" s="14">
        <f t="shared" si="4"/>
        <v>0.02586206896551724</v>
      </c>
      <c r="T25" s="14">
        <f t="shared" si="5"/>
        <v>0.7758620689655172</v>
      </c>
      <c r="U25" s="14">
        <f t="shared" si="6"/>
        <v>0.01293103448275862</v>
      </c>
    </row>
    <row r="26" spans="3:23" ht="11.25">
      <c r="C26" s="7">
        <v>4</v>
      </c>
      <c r="G26" s="14">
        <v>0.7</v>
      </c>
      <c r="H26" s="14">
        <v>0.7</v>
      </c>
      <c r="I26" s="14">
        <v>0.3</v>
      </c>
      <c r="M26" s="14">
        <v>12.5</v>
      </c>
      <c r="N26" s="14">
        <v>0</v>
      </c>
      <c r="O26" s="14">
        <f t="shared" si="0"/>
        <v>0</v>
      </c>
      <c r="P26" s="14">
        <f t="shared" si="1"/>
        <v>0.24</v>
      </c>
      <c r="Q26" s="14">
        <f t="shared" si="2"/>
        <v>0</v>
      </c>
      <c r="R26" s="14">
        <f t="shared" si="3"/>
        <v>0.48</v>
      </c>
      <c r="S26" s="14">
        <f t="shared" si="4"/>
        <v>0.027999999999999997</v>
      </c>
      <c r="T26" s="14">
        <f t="shared" si="5"/>
        <v>0.72</v>
      </c>
      <c r="U26" s="14">
        <f t="shared" si="6"/>
        <v>0.027999999999999997</v>
      </c>
      <c r="V26" s="14">
        <f>12/M26</f>
        <v>0.96</v>
      </c>
      <c r="W26" s="14">
        <f>0.5*I26/M26</f>
        <v>0.012</v>
      </c>
    </row>
    <row r="27" spans="2:19" ht="12">
      <c r="B27" s="2" t="s">
        <v>291</v>
      </c>
      <c r="C27" s="7">
        <v>1</v>
      </c>
      <c r="E27" s="14">
        <v>0.4</v>
      </c>
      <c r="F27" s="14">
        <v>0.6</v>
      </c>
      <c r="G27" s="14">
        <v>0.4</v>
      </c>
      <c r="M27" s="14">
        <v>8.9</v>
      </c>
      <c r="N27" s="14">
        <v>0</v>
      </c>
      <c r="O27" s="14">
        <f t="shared" si="0"/>
        <v>0.02247191011235955</v>
      </c>
      <c r="P27" s="14">
        <f t="shared" si="1"/>
        <v>0.33707865168539325</v>
      </c>
      <c r="Q27" s="14">
        <f t="shared" si="2"/>
        <v>0.033707865168539325</v>
      </c>
      <c r="R27" s="14">
        <f t="shared" si="3"/>
        <v>0.6741573033707865</v>
      </c>
      <c r="S27" s="14">
        <f t="shared" si="4"/>
        <v>0.02247191011235955</v>
      </c>
    </row>
    <row r="28" spans="3:23" ht="11.25">
      <c r="C28" s="7">
        <v>2</v>
      </c>
      <c r="E28" s="14">
        <v>0.6</v>
      </c>
      <c r="F28" s="14">
        <v>0.6</v>
      </c>
      <c r="G28" s="14">
        <v>0.7</v>
      </c>
      <c r="H28" s="14">
        <v>0.6</v>
      </c>
      <c r="I28" s="14">
        <v>0.5</v>
      </c>
      <c r="M28" s="14">
        <v>14.2</v>
      </c>
      <c r="N28" s="14">
        <v>0</v>
      </c>
      <c r="O28" s="14">
        <f t="shared" si="0"/>
        <v>0.02112676056338028</v>
      </c>
      <c r="P28" s="14">
        <f t="shared" si="1"/>
        <v>0.21126760563380284</v>
      </c>
      <c r="Q28" s="14">
        <f t="shared" si="2"/>
        <v>0.02112676056338028</v>
      </c>
      <c r="R28" s="14">
        <f t="shared" si="3"/>
        <v>0.4225352112676057</v>
      </c>
      <c r="S28" s="14">
        <f t="shared" si="4"/>
        <v>0.02464788732394366</v>
      </c>
      <c r="T28" s="14">
        <f t="shared" si="5"/>
        <v>0.6338028169014085</v>
      </c>
      <c r="U28" s="14">
        <f t="shared" si="6"/>
        <v>0.02112676056338028</v>
      </c>
      <c r="V28" s="14">
        <f>12/M28</f>
        <v>0.8450704225352114</v>
      </c>
      <c r="W28" s="14">
        <f>0.5*I28/M28</f>
        <v>0.017605633802816902</v>
      </c>
    </row>
    <row r="29" spans="3:25" ht="11.25">
      <c r="C29" s="7">
        <v>3</v>
      </c>
      <c r="E29" s="14">
        <v>0.8</v>
      </c>
      <c r="F29" s="14">
        <v>1</v>
      </c>
      <c r="G29" s="14">
        <v>1</v>
      </c>
      <c r="H29" s="14">
        <v>1</v>
      </c>
      <c r="I29" s="14">
        <v>0.8</v>
      </c>
      <c r="J29" s="14">
        <v>0.4</v>
      </c>
      <c r="M29" s="14">
        <v>17.9</v>
      </c>
      <c r="N29" s="14">
        <v>0</v>
      </c>
      <c r="O29" s="14">
        <f t="shared" si="0"/>
        <v>0.022346368715083803</v>
      </c>
      <c r="P29" s="14">
        <f t="shared" si="1"/>
        <v>0.1675977653631285</v>
      </c>
      <c r="Q29" s="14">
        <f t="shared" si="2"/>
        <v>0.02793296089385475</v>
      </c>
      <c r="R29" s="14">
        <f t="shared" si="3"/>
        <v>0.335195530726257</v>
      </c>
      <c r="S29" s="14">
        <f t="shared" si="4"/>
        <v>0.02793296089385475</v>
      </c>
      <c r="T29" s="14">
        <f t="shared" si="5"/>
        <v>0.5027932960893855</v>
      </c>
      <c r="U29" s="14">
        <f t="shared" si="6"/>
        <v>0.02793296089385475</v>
      </c>
      <c r="V29" s="14">
        <f>12/M29</f>
        <v>0.670391061452514</v>
      </c>
      <c r="W29" s="14">
        <f>0.5*I29/M29</f>
        <v>0.022346368715083803</v>
      </c>
      <c r="X29" s="14">
        <f>15/M29</f>
        <v>0.8379888268156426</v>
      </c>
      <c r="Y29" s="14">
        <f>0.5*J29/M29</f>
        <v>0.011173184357541902</v>
      </c>
    </row>
    <row r="30" spans="3:17" ht="11.25">
      <c r="C30" s="7">
        <v>4</v>
      </c>
      <c r="M30" s="14">
        <v>4.5</v>
      </c>
      <c r="N30" s="14">
        <v>0</v>
      </c>
      <c r="O30" s="14">
        <f t="shared" si="0"/>
        <v>0</v>
      </c>
      <c r="P30" s="14">
        <f t="shared" si="1"/>
        <v>0.6666666666666666</v>
      </c>
      <c r="Q30" s="14">
        <f t="shared" si="2"/>
        <v>0</v>
      </c>
    </row>
    <row r="31" spans="2:21" ht="12">
      <c r="B31" s="2" t="s">
        <v>298</v>
      </c>
      <c r="C31" s="7">
        <v>1</v>
      </c>
      <c r="E31" s="14">
        <v>0.3</v>
      </c>
      <c r="F31" s="14">
        <v>0.4</v>
      </c>
      <c r="G31" s="14">
        <v>0.3</v>
      </c>
      <c r="H31" s="14">
        <v>0.2</v>
      </c>
      <c r="M31" s="14">
        <v>9.9</v>
      </c>
      <c r="N31" s="14">
        <v>0</v>
      </c>
      <c r="O31" s="14">
        <f t="shared" si="0"/>
        <v>0.01515151515151515</v>
      </c>
      <c r="P31" s="14">
        <f t="shared" si="1"/>
        <v>0.30303030303030304</v>
      </c>
      <c r="Q31" s="14">
        <f t="shared" si="2"/>
        <v>0.020202020202020204</v>
      </c>
      <c r="R31" s="14">
        <f t="shared" si="3"/>
        <v>0.6060606060606061</v>
      </c>
      <c r="S31" s="14">
        <f t="shared" si="4"/>
        <v>0.01515151515151515</v>
      </c>
      <c r="T31" s="14">
        <f t="shared" si="5"/>
        <v>0.9090909090909091</v>
      </c>
      <c r="U31" s="14">
        <f t="shared" si="6"/>
        <v>0.010101010101010102</v>
      </c>
    </row>
    <row r="32" spans="3:25" ht="11.25">
      <c r="C32" s="7">
        <v>2</v>
      </c>
      <c r="E32" s="14">
        <v>0.5</v>
      </c>
      <c r="F32" s="14">
        <v>0.6</v>
      </c>
      <c r="G32" s="14">
        <v>0.5</v>
      </c>
      <c r="H32" s="14">
        <v>0.5</v>
      </c>
      <c r="I32" s="14">
        <v>0.3</v>
      </c>
      <c r="J32" s="14">
        <v>0.1</v>
      </c>
      <c r="M32" s="14">
        <v>15.5</v>
      </c>
      <c r="N32" s="14">
        <v>0</v>
      </c>
      <c r="O32" s="14">
        <f t="shared" si="0"/>
        <v>0.016129032258064516</v>
      </c>
      <c r="P32" s="14">
        <f t="shared" si="1"/>
        <v>0.1935483870967742</v>
      </c>
      <c r="Q32" s="14">
        <f t="shared" si="2"/>
        <v>0.01935483870967742</v>
      </c>
      <c r="R32" s="14">
        <f t="shared" si="3"/>
        <v>0.3870967741935484</v>
      </c>
      <c r="S32" s="14">
        <f t="shared" si="4"/>
        <v>0.016129032258064516</v>
      </c>
      <c r="T32" s="14">
        <f t="shared" si="5"/>
        <v>0.5806451612903226</v>
      </c>
      <c r="U32" s="14">
        <f t="shared" si="6"/>
        <v>0.016129032258064516</v>
      </c>
      <c r="V32" s="14">
        <f>12/M32</f>
        <v>0.7741935483870968</v>
      </c>
      <c r="W32" s="14">
        <f>0.5*I32/M32</f>
        <v>0.00967741935483871</v>
      </c>
      <c r="X32" s="14">
        <f>15/M32</f>
        <v>0.967741935483871</v>
      </c>
      <c r="Y32" s="14">
        <f>0.5*J32/M32</f>
        <v>0.0032258064516129032</v>
      </c>
    </row>
    <row r="33" spans="3:25" ht="12">
      <c r="C33" s="7">
        <v>3</v>
      </c>
      <c r="G33" s="14">
        <v>0.8</v>
      </c>
      <c r="H33" s="20">
        <v>0.8</v>
      </c>
      <c r="I33" s="14">
        <v>0.6</v>
      </c>
      <c r="J33" s="14">
        <v>0.3</v>
      </c>
      <c r="M33" s="20">
        <v>17.9</v>
      </c>
      <c r="N33" s="14">
        <v>0</v>
      </c>
      <c r="O33" s="14">
        <f t="shared" si="0"/>
        <v>0</v>
      </c>
      <c r="P33" s="14">
        <f t="shared" si="1"/>
        <v>0.1675977653631285</v>
      </c>
      <c r="Q33" s="14">
        <f t="shared" si="2"/>
        <v>0</v>
      </c>
      <c r="R33" s="14">
        <f t="shared" si="3"/>
        <v>0.335195530726257</v>
      </c>
      <c r="S33" s="14">
        <f t="shared" si="4"/>
        <v>0.022346368715083803</v>
      </c>
      <c r="T33" s="14">
        <f t="shared" si="5"/>
        <v>0.5027932960893855</v>
      </c>
      <c r="U33" s="14">
        <f t="shared" si="6"/>
        <v>0.022346368715083803</v>
      </c>
      <c r="V33" s="14">
        <f>12/M33</f>
        <v>0.670391061452514</v>
      </c>
      <c r="W33" s="14">
        <f>0.5*I33/M33</f>
        <v>0.01675977653631285</v>
      </c>
      <c r="X33" s="14">
        <f>15/M33</f>
        <v>0.8379888268156426</v>
      </c>
      <c r="Y33" s="14">
        <f>0.5*J33/M33</f>
        <v>0.008379888268156424</v>
      </c>
    </row>
    <row r="35" spans="2:17" ht="12">
      <c r="B35" s="2" t="s">
        <v>245</v>
      </c>
      <c r="C35" s="7">
        <v>1</v>
      </c>
      <c r="E35" s="14">
        <v>0.4</v>
      </c>
      <c r="F35" s="14">
        <v>0.4</v>
      </c>
      <c r="M35" s="14">
        <v>4.9</v>
      </c>
      <c r="N35" s="14">
        <v>0</v>
      </c>
      <c r="O35" s="14">
        <f t="shared" si="0"/>
        <v>0.04081632653061224</v>
      </c>
      <c r="P35" s="14">
        <f t="shared" si="1"/>
        <v>0.6122448979591836</v>
      </c>
      <c r="Q35" s="14">
        <f t="shared" si="2"/>
        <v>0.04081632653061224</v>
      </c>
    </row>
    <row r="36" spans="3:19" ht="11.25">
      <c r="C36" s="7">
        <v>2</v>
      </c>
      <c r="E36" s="14">
        <v>0.4</v>
      </c>
      <c r="F36" s="14">
        <v>0.6</v>
      </c>
      <c r="G36" s="14">
        <v>0.5</v>
      </c>
      <c r="M36" s="14">
        <v>8.2</v>
      </c>
      <c r="N36" s="14">
        <v>0</v>
      </c>
      <c r="O36" s="14">
        <f t="shared" si="0"/>
        <v>0.02439024390243903</v>
      </c>
      <c r="P36" s="14">
        <f t="shared" si="1"/>
        <v>0.3658536585365854</v>
      </c>
      <c r="Q36" s="14">
        <f t="shared" si="2"/>
        <v>0.03658536585365854</v>
      </c>
      <c r="R36" s="14">
        <f t="shared" si="3"/>
        <v>0.7317073170731708</v>
      </c>
      <c r="S36" s="14">
        <f t="shared" si="4"/>
        <v>0.030487804878048783</v>
      </c>
    </row>
    <row r="37" spans="3:23" ht="11.25">
      <c r="C37" s="7">
        <v>3</v>
      </c>
      <c r="E37" s="14">
        <v>0.6</v>
      </c>
      <c r="F37" s="14">
        <v>0.6</v>
      </c>
      <c r="G37" s="14">
        <v>0.6</v>
      </c>
      <c r="H37" s="14">
        <v>0.5</v>
      </c>
      <c r="I37" s="14">
        <v>0.4</v>
      </c>
      <c r="M37" s="14">
        <v>13.7</v>
      </c>
      <c r="N37" s="14">
        <v>0</v>
      </c>
      <c r="O37" s="14">
        <f t="shared" si="0"/>
        <v>0.021897810218978103</v>
      </c>
      <c r="P37" s="14">
        <f t="shared" si="1"/>
        <v>0.21897810218978103</v>
      </c>
      <c r="Q37" s="14">
        <f t="shared" si="2"/>
        <v>0.021897810218978103</v>
      </c>
      <c r="R37" s="14">
        <f t="shared" si="3"/>
        <v>0.43795620437956206</v>
      </c>
      <c r="S37" s="14">
        <f t="shared" si="4"/>
        <v>0.021897810218978103</v>
      </c>
      <c r="T37" s="14">
        <f t="shared" si="5"/>
        <v>0.6569343065693432</v>
      </c>
      <c r="U37" s="14">
        <f t="shared" si="6"/>
        <v>0.018248175182481754</v>
      </c>
      <c r="V37" s="14">
        <f>12/M37</f>
        <v>0.8759124087591241</v>
      </c>
      <c r="W37" s="14">
        <f>0.5*I37/M37</f>
        <v>0.014598540145985403</v>
      </c>
    </row>
    <row r="38" spans="3:23" ht="11.25">
      <c r="C38" s="7">
        <v>4</v>
      </c>
      <c r="G38" s="14">
        <v>0.8</v>
      </c>
      <c r="H38" s="14">
        <v>0.7</v>
      </c>
      <c r="I38" s="14">
        <v>0.4</v>
      </c>
      <c r="M38" s="14">
        <v>13.7</v>
      </c>
      <c r="N38" s="14">
        <v>0</v>
      </c>
      <c r="O38" s="14">
        <f t="shared" si="0"/>
        <v>0</v>
      </c>
      <c r="P38" s="14">
        <f t="shared" si="1"/>
        <v>0.21897810218978103</v>
      </c>
      <c r="Q38" s="14">
        <f t="shared" si="2"/>
        <v>0</v>
      </c>
      <c r="R38" s="14">
        <f t="shared" si="3"/>
        <v>0.43795620437956206</v>
      </c>
      <c r="S38" s="14">
        <f t="shared" si="4"/>
        <v>0.029197080291970805</v>
      </c>
      <c r="T38" s="14">
        <f t="shared" si="5"/>
        <v>0.6569343065693432</v>
      </c>
      <c r="U38" s="14">
        <f t="shared" si="6"/>
        <v>0.025547445255474453</v>
      </c>
      <c r="V38" s="14">
        <f>12/M38</f>
        <v>0.8759124087591241</v>
      </c>
      <c r="W38" s="14">
        <f>0.5*I38/M38</f>
        <v>0.014598540145985403</v>
      </c>
    </row>
    <row r="39" spans="2:19" ht="12">
      <c r="B39" s="2" t="s">
        <v>246</v>
      </c>
      <c r="C39" s="7">
        <v>1</v>
      </c>
      <c r="E39" s="14">
        <v>0.5</v>
      </c>
      <c r="F39" s="14">
        <v>0.5</v>
      </c>
      <c r="G39" s="14">
        <v>0.4</v>
      </c>
      <c r="M39" s="14">
        <v>7.6</v>
      </c>
      <c r="N39" s="14">
        <v>0</v>
      </c>
      <c r="O39" s="14">
        <f t="shared" si="0"/>
        <v>0.03289473684210526</v>
      </c>
      <c r="P39" s="14">
        <f t="shared" si="1"/>
        <v>0.39473684210526316</v>
      </c>
      <c r="Q39" s="14">
        <f t="shared" si="2"/>
        <v>0.03289473684210526</v>
      </c>
      <c r="R39" s="14">
        <f t="shared" si="3"/>
        <v>0.7894736842105263</v>
      </c>
      <c r="S39" s="14">
        <f t="shared" si="4"/>
        <v>0.026315789473684213</v>
      </c>
    </row>
    <row r="40" spans="3:23" ht="11.25">
      <c r="C40" s="7">
        <v>2</v>
      </c>
      <c r="E40" s="14">
        <v>0.5</v>
      </c>
      <c r="F40" s="14">
        <v>0.7</v>
      </c>
      <c r="G40" s="14">
        <v>0.6</v>
      </c>
      <c r="M40" s="14">
        <v>12.6</v>
      </c>
      <c r="N40" s="14">
        <v>0</v>
      </c>
      <c r="O40" s="14">
        <f t="shared" si="0"/>
        <v>0.01984126984126984</v>
      </c>
      <c r="P40" s="14">
        <f t="shared" si="1"/>
        <v>0.2380952380952381</v>
      </c>
      <c r="Q40" s="14">
        <f t="shared" si="2"/>
        <v>0.027777777777777776</v>
      </c>
      <c r="R40" s="14">
        <f t="shared" si="3"/>
        <v>0.4761904761904762</v>
      </c>
      <c r="S40" s="14">
        <f t="shared" si="4"/>
        <v>0.023809523809523808</v>
      </c>
      <c r="T40" s="14">
        <f t="shared" si="5"/>
        <v>0.7142857142857143</v>
      </c>
      <c r="U40" s="14">
        <f t="shared" si="6"/>
        <v>0</v>
      </c>
      <c r="V40" s="14">
        <f>12/M40</f>
        <v>0.9523809523809524</v>
      </c>
      <c r="W40" s="14">
        <f>0.5*I40/M40</f>
        <v>0</v>
      </c>
    </row>
    <row r="41" spans="3:25" ht="11.25">
      <c r="C41" s="7">
        <v>3</v>
      </c>
      <c r="E41" s="14">
        <v>0.7</v>
      </c>
      <c r="F41" s="14">
        <v>1</v>
      </c>
      <c r="G41" s="14">
        <v>1.1</v>
      </c>
      <c r="H41" s="14">
        <v>0.5</v>
      </c>
      <c r="I41" s="14">
        <v>0.3</v>
      </c>
      <c r="M41" s="14">
        <v>16</v>
      </c>
      <c r="N41" s="14">
        <v>0</v>
      </c>
      <c r="O41" s="14">
        <f t="shared" si="0"/>
        <v>0.021875</v>
      </c>
      <c r="P41" s="14">
        <f t="shared" si="1"/>
        <v>0.1875</v>
      </c>
      <c r="Q41" s="14">
        <f t="shared" si="2"/>
        <v>0.03125</v>
      </c>
      <c r="R41" s="14">
        <f t="shared" si="3"/>
        <v>0.375</v>
      </c>
      <c r="S41" s="14">
        <f t="shared" si="4"/>
        <v>0.034375</v>
      </c>
      <c r="T41" s="14">
        <f t="shared" si="5"/>
        <v>0.5625</v>
      </c>
      <c r="U41" s="14">
        <f t="shared" si="6"/>
        <v>0.015625</v>
      </c>
      <c r="V41" s="14">
        <f>12/M41</f>
        <v>0.75</v>
      </c>
      <c r="W41" s="14">
        <f>0.5*I41/M41</f>
        <v>0.009375</v>
      </c>
      <c r="X41" s="14">
        <f>15/M41</f>
        <v>0.9375</v>
      </c>
      <c r="Y41" s="14">
        <f>0.5*J41/M41</f>
        <v>0</v>
      </c>
    </row>
    <row r="42" spans="3:19" ht="11.25">
      <c r="C42" s="7">
        <v>4</v>
      </c>
      <c r="G42" s="14">
        <v>0.6</v>
      </c>
      <c r="H42" s="14">
        <v>0.9</v>
      </c>
      <c r="I42" s="14">
        <v>0.6</v>
      </c>
      <c r="J42" s="14">
        <v>0.3</v>
      </c>
      <c r="M42" s="14">
        <v>7.7</v>
      </c>
      <c r="N42" s="14">
        <v>0</v>
      </c>
      <c r="O42" s="14">
        <f t="shared" si="0"/>
        <v>0</v>
      </c>
      <c r="P42" s="14">
        <f t="shared" si="1"/>
        <v>0.38961038961038963</v>
      </c>
      <c r="Q42" s="14">
        <f t="shared" si="2"/>
        <v>0</v>
      </c>
      <c r="R42" s="14">
        <f t="shared" si="3"/>
        <v>0.7792207792207793</v>
      </c>
      <c r="S42" s="14">
        <f t="shared" si="4"/>
        <v>0.03896103896103896</v>
      </c>
    </row>
    <row r="44" spans="1:19" ht="12">
      <c r="A44" s="2" t="s">
        <v>174</v>
      </c>
      <c r="B44" s="2" t="s">
        <v>255</v>
      </c>
      <c r="C44" s="7">
        <v>1</v>
      </c>
      <c r="E44" s="14">
        <v>0.4</v>
      </c>
      <c r="F44" s="14">
        <v>0.4</v>
      </c>
      <c r="G44" s="14">
        <v>0.3</v>
      </c>
      <c r="M44" s="14">
        <v>8</v>
      </c>
      <c r="N44" s="14">
        <v>0</v>
      </c>
      <c r="O44" s="14">
        <f t="shared" si="0"/>
        <v>0.025</v>
      </c>
      <c r="P44" s="14">
        <f t="shared" si="1"/>
        <v>0.375</v>
      </c>
      <c r="Q44" s="14">
        <f t="shared" si="2"/>
        <v>0.025</v>
      </c>
      <c r="R44" s="14">
        <f t="shared" si="3"/>
        <v>0.75</v>
      </c>
      <c r="S44" s="14">
        <f t="shared" si="4"/>
        <v>0.01875</v>
      </c>
    </row>
    <row r="45" spans="3:23" ht="11.25">
      <c r="C45" s="7">
        <v>2</v>
      </c>
      <c r="E45" s="14">
        <v>0.6</v>
      </c>
      <c r="F45" s="14">
        <v>0.5</v>
      </c>
      <c r="G45" s="14">
        <v>0.6</v>
      </c>
      <c r="H45" s="14">
        <v>0.3</v>
      </c>
      <c r="I45" s="14">
        <v>0.3</v>
      </c>
      <c r="M45" s="14">
        <v>14</v>
      </c>
      <c r="N45" s="14">
        <v>0</v>
      </c>
      <c r="O45" s="14">
        <f t="shared" si="0"/>
        <v>0.02142857142857143</v>
      </c>
      <c r="P45" s="14">
        <f t="shared" si="1"/>
        <v>0.21428571428571427</v>
      </c>
      <c r="Q45" s="14">
        <f t="shared" si="2"/>
        <v>0.017857142857142856</v>
      </c>
      <c r="R45" s="14">
        <f t="shared" si="3"/>
        <v>0.42857142857142855</v>
      </c>
      <c r="S45" s="14">
        <f t="shared" si="4"/>
        <v>0.02142857142857143</v>
      </c>
      <c r="T45" s="14">
        <f t="shared" si="5"/>
        <v>0.6428571428571429</v>
      </c>
      <c r="U45" s="14">
        <f t="shared" si="6"/>
        <v>0.010714285714285714</v>
      </c>
      <c r="V45" s="14">
        <f>12/M45</f>
        <v>0.8571428571428571</v>
      </c>
      <c r="W45" s="14">
        <f>0.5*I45/M45</f>
        <v>0.010714285714285714</v>
      </c>
    </row>
    <row r="46" spans="3:19" ht="11.25">
      <c r="C46" s="7">
        <v>3</v>
      </c>
      <c r="E46" s="14">
        <v>0.6</v>
      </c>
      <c r="F46" s="14">
        <v>0.7</v>
      </c>
      <c r="G46" s="14">
        <v>0.7</v>
      </c>
      <c r="H46" s="14">
        <v>0.9</v>
      </c>
      <c r="I46" s="14">
        <v>0.7</v>
      </c>
      <c r="J46" s="14">
        <v>0.5</v>
      </c>
      <c r="K46" s="14">
        <v>0.2</v>
      </c>
      <c r="M46" s="14">
        <v>8.5</v>
      </c>
      <c r="N46" s="14">
        <v>0</v>
      </c>
      <c r="O46" s="14">
        <f t="shared" si="0"/>
        <v>0.03529411764705882</v>
      </c>
      <c r="P46" s="14">
        <f t="shared" si="1"/>
        <v>0.35294117647058826</v>
      </c>
      <c r="Q46" s="14">
        <f t="shared" si="2"/>
        <v>0.041176470588235294</v>
      </c>
      <c r="R46" s="14">
        <f t="shared" si="3"/>
        <v>0.7058823529411765</v>
      </c>
      <c r="S46" s="14">
        <f t="shared" si="4"/>
        <v>0.041176470588235294</v>
      </c>
    </row>
    <row r="48" spans="2:19" ht="12">
      <c r="B48" s="2" t="s">
        <v>247</v>
      </c>
      <c r="C48" s="7">
        <v>1</v>
      </c>
      <c r="E48" s="14">
        <v>0.4</v>
      </c>
      <c r="F48" s="14">
        <v>0.52</v>
      </c>
      <c r="G48" s="14">
        <v>0.1</v>
      </c>
      <c r="M48" s="14">
        <v>6</v>
      </c>
      <c r="N48" s="14">
        <v>0</v>
      </c>
      <c r="O48" s="14">
        <f t="shared" si="0"/>
        <v>0.03333333333333333</v>
      </c>
      <c r="P48" s="14">
        <f t="shared" si="1"/>
        <v>0.5</v>
      </c>
      <c r="Q48" s="14">
        <f t="shared" si="2"/>
        <v>0.043333333333333335</v>
      </c>
      <c r="R48" s="14">
        <f t="shared" si="3"/>
        <v>1</v>
      </c>
      <c r="S48" s="14">
        <f t="shared" si="4"/>
        <v>0.008333333333333333</v>
      </c>
    </row>
    <row r="49" spans="3:19" ht="11.25">
      <c r="C49" s="7">
        <v>2</v>
      </c>
      <c r="E49" s="14">
        <v>0.45</v>
      </c>
      <c r="F49" s="14">
        <v>0.5</v>
      </c>
      <c r="G49" s="14">
        <v>0.53</v>
      </c>
      <c r="M49" s="14">
        <v>8.9</v>
      </c>
      <c r="N49" s="14">
        <v>0</v>
      </c>
      <c r="O49" s="14">
        <f t="shared" si="0"/>
        <v>0.025280898876404494</v>
      </c>
      <c r="P49" s="14">
        <f t="shared" si="1"/>
        <v>0.33707865168539325</v>
      </c>
      <c r="Q49" s="14">
        <f t="shared" si="2"/>
        <v>0.028089887640449437</v>
      </c>
      <c r="R49" s="14">
        <f t="shared" si="3"/>
        <v>0.6741573033707865</v>
      </c>
      <c r="S49" s="14">
        <f t="shared" si="4"/>
        <v>0.029775280898876405</v>
      </c>
    </row>
    <row r="50" spans="3:25" ht="11.25">
      <c r="C50" s="7">
        <v>3</v>
      </c>
      <c r="E50" s="14">
        <v>0.58</v>
      </c>
      <c r="F50" s="14">
        <v>0.65</v>
      </c>
      <c r="G50" s="14">
        <v>0.65</v>
      </c>
      <c r="H50" s="14">
        <v>0.6</v>
      </c>
      <c r="I50" s="14">
        <v>0.46</v>
      </c>
      <c r="J50" s="14">
        <v>0.1</v>
      </c>
      <c r="M50" s="14">
        <v>15.1</v>
      </c>
      <c r="N50" s="14">
        <v>0</v>
      </c>
      <c r="O50" s="14">
        <f t="shared" si="0"/>
        <v>0.019205298013245033</v>
      </c>
      <c r="P50" s="14">
        <f t="shared" si="1"/>
        <v>0.19867549668874174</v>
      </c>
      <c r="Q50" s="14">
        <f t="shared" si="2"/>
        <v>0.021523178807947022</v>
      </c>
      <c r="R50" s="14">
        <f t="shared" si="3"/>
        <v>0.3973509933774835</v>
      </c>
      <c r="S50" s="14">
        <f t="shared" si="4"/>
        <v>0.021523178807947022</v>
      </c>
      <c r="T50" s="14">
        <f t="shared" si="5"/>
        <v>0.5960264900662252</v>
      </c>
      <c r="U50" s="14">
        <f t="shared" si="6"/>
        <v>0.019867549668874173</v>
      </c>
      <c r="V50" s="14">
        <f>12/M50</f>
        <v>0.794701986754967</v>
      </c>
      <c r="W50" s="14">
        <f>0.5*I50/M50</f>
        <v>0.015231788079470199</v>
      </c>
      <c r="X50" s="14">
        <f>15/M50</f>
        <v>0.9933774834437087</v>
      </c>
      <c r="Y50" s="14">
        <f>0.5*J50/M50</f>
        <v>0.003311258278145696</v>
      </c>
    </row>
    <row r="51" spans="3:23" ht="11.25">
      <c r="C51" s="7">
        <v>4</v>
      </c>
      <c r="E51" s="14">
        <v>0.2</v>
      </c>
      <c r="F51" s="14">
        <v>0.3</v>
      </c>
      <c r="G51" s="14">
        <v>0.3</v>
      </c>
      <c r="H51" s="14">
        <v>0.5</v>
      </c>
      <c r="I51" s="14">
        <v>0.3</v>
      </c>
      <c r="M51" s="14">
        <v>13.8</v>
      </c>
      <c r="N51" s="14">
        <v>0</v>
      </c>
      <c r="O51" s="14">
        <f t="shared" si="0"/>
        <v>0.007246376811594203</v>
      </c>
      <c r="P51" s="14">
        <f t="shared" si="1"/>
        <v>0.21739130434782608</v>
      </c>
      <c r="Q51" s="14">
        <f t="shared" si="2"/>
        <v>0.010869565217391304</v>
      </c>
      <c r="R51" s="14">
        <f t="shared" si="3"/>
        <v>0.43478260869565216</v>
      </c>
      <c r="S51" s="14">
        <f t="shared" si="4"/>
        <v>0.010869565217391304</v>
      </c>
      <c r="T51" s="14">
        <f t="shared" si="5"/>
        <v>0.6521739130434783</v>
      </c>
      <c r="U51" s="14">
        <f t="shared" si="6"/>
        <v>0.018115942028985508</v>
      </c>
      <c r="V51" s="14">
        <f>12/M51</f>
        <v>0.8695652173913043</v>
      </c>
      <c r="W51" s="14">
        <f>0.5*I51/M51</f>
        <v>0.010869565217391304</v>
      </c>
    </row>
    <row r="52" spans="2:21" ht="12">
      <c r="B52" s="2" t="s">
        <v>248</v>
      </c>
      <c r="C52" s="7">
        <v>1</v>
      </c>
      <c r="E52" s="14">
        <v>0.48</v>
      </c>
      <c r="F52" s="14">
        <v>0.5</v>
      </c>
      <c r="G52" s="14">
        <v>0.5</v>
      </c>
      <c r="H52" s="14">
        <v>0.35</v>
      </c>
      <c r="M52" s="14">
        <v>9.5</v>
      </c>
      <c r="N52" s="14">
        <v>0</v>
      </c>
      <c r="O52" s="14">
        <f t="shared" si="0"/>
        <v>0.02526315789473684</v>
      </c>
      <c r="P52" s="14">
        <f t="shared" si="1"/>
        <v>0.3157894736842105</v>
      </c>
      <c r="Q52" s="14">
        <f t="shared" si="2"/>
        <v>0.02631578947368421</v>
      </c>
      <c r="R52" s="14">
        <f t="shared" si="3"/>
        <v>0.631578947368421</v>
      </c>
      <c r="S52" s="14">
        <f t="shared" si="4"/>
        <v>0.02631578947368421</v>
      </c>
      <c r="T52" s="14">
        <f t="shared" si="5"/>
        <v>0.9473684210526315</v>
      </c>
      <c r="U52" s="14">
        <f t="shared" si="6"/>
        <v>0.018421052631578946</v>
      </c>
    </row>
    <row r="53" spans="1:25" ht="12">
      <c r="A53" s="36" t="s">
        <v>175</v>
      </c>
      <c r="B53" s="36"/>
      <c r="C53" s="7">
        <v>2</v>
      </c>
      <c r="E53" s="14">
        <v>0.65</v>
      </c>
      <c r="F53" s="14">
        <v>0.7</v>
      </c>
      <c r="G53" s="14">
        <v>0.7</v>
      </c>
      <c r="H53" s="14">
        <v>0.65</v>
      </c>
      <c r="I53" s="14">
        <v>0.5</v>
      </c>
      <c r="J53" s="14">
        <v>0.25</v>
      </c>
      <c r="M53" s="14">
        <v>16.1</v>
      </c>
      <c r="N53" s="14">
        <v>0</v>
      </c>
      <c r="O53" s="14">
        <f t="shared" si="0"/>
        <v>0.020186335403726708</v>
      </c>
      <c r="P53" s="14">
        <f t="shared" si="1"/>
        <v>0.18633540372670807</v>
      </c>
      <c r="Q53" s="14">
        <f t="shared" si="2"/>
        <v>0.021739130434782605</v>
      </c>
      <c r="R53" s="14">
        <f t="shared" si="3"/>
        <v>0.37267080745341613</v>
      </c>
      <c r="S53" s="14">
        <f t="shared" si="4"/>
        <v>0.021739130434782605</v>
      </c>
      <c r="T53" s="14">
        <f t="shared" si="5"/>
        <v>0.5590062111801242</v>
      </c>
      <c r="U53" s="14">
        <f t="shared" si="6"/>
        <v>0.020186335403726708</v>
      </c>
      <c r="V53" s="14">
        <f>12/M53</f>
        <v>0.7453416149068323</v>
      </c>
      <c r="W53" s="14">
        <f>0.5*I53/M53</f>
        <v>0.015527950310559004</v>
      </c>
      <c r="X53" s="14">
        <f>15/M53</f>
        <v>0.9316770186335402</v>
      </c>
      <c r="Y53" s="14">
        <f>0.5*J53/M53</f>
        <v>0.007763975155279502</v>
      </c>
    </row>
    <row r="54" spans="1:23" ht="12">
      <c r="A54" s="36" t="s">
        <v>176</v>
      </c>
      <c r="B54" s="36"/>
      <c r="C54" s="7">
        <v>3</v>
      </c>
      <c r="E54" s="14">
        <v>0.5</v>
      </c>
      <c r="F54" s="14">
        <v>0.48</v>
      </c>
      <c r="G54" s="14">
        <v>0.57</v>
      </c>
      <c r="H54" s="14">
        <v>0.42</v>
      </c>
      <c r="I54" s="14">
        <v>0.3</v>
      </c>
      <c r="M54" s="14">
        <v>14</v>
      </c>
      <c r="N54" s="14">
        <v>0</v>
      </c>
      <c r="O54" s="14">
        <f t="shared" si="0"/>
        <v>0.017857142857142856</v>
      </c>
      <c r="P54" s="14">
        <f t="shared" si="1"/>
        <v>0.21428571428571427</v>
      </c>
      <c r="Q54" s="14">
        <f t="shared" si="2"/>
        <v>0.017142857142857144</v>
      </c>
      <c r="R54" s="14">
        <f t="shared" si="3"/>
        <v>0.42857142857142855</v>
      </c>
      <c r="S54" s="14">
        <f t="shared" si="4"/>
        <v>0.020357142857142855</v>
      </c>
      <c r="T54" s="14">
        <f t="shared" si="5"/>
        <v>0.6428571428571429</v>
      </c>
      <c r="U54" s="14">
        <f t="shared" si="6"/>
        <v>0.015</v>
      </c>
      <c r="V54" s="14">
        <f>12/M54</f>
        <v>0.8571428571428571</v>
      </c>
      <c r="W54" s="14">
        <f>0.5*I54/M54</f>
        <v>0.010714285714285714</v>
      </c>
    </row>
    <row r="55" spans="3:17" ht="11.25">
      <c r="C55" s="7">
        <v>4</v>
      </c>
      <c r="M55" s="14">
        <v>3.8</v>
      </c>
      <c r="N55" s="14">
        <v>0</v>
      </c>
      <c r="O55" s="14">
        <f t="shared" si="0"/>
        <v>0</v>
      </c>
      <c r="P55" s="14">
        <f t="shared" si="1"/>
        <v>0.7894736842105263</v>
      </c>
      <c r="Q55" s="14">
        <f t="shared" si="2"/>
        <v>0</v>
      </c>
    </row>
    <row r="56" spans="2:19" ht="12">
      <c r="B56" s="2" t="s">
        <v>297</v>
      </c>
      <c r="C56" s="7">
        <v>1</v>
      </c>
      <c r="E56" s="14">
        <v>0.5</v>
      </c>
      <c r="F56" s="14">
        <v>0.55</v>
      </c>
      <c r="G56" s="14">
        <v>0.4</v>
      </c>
      <c r="M56" s="14">
        <v>8</v>
      </c>
      <c r="N56" s="14">
        <v>0</v>
      </c>
      <c r="O56" s="14">
        <f t="shared" si="0"/>
        <v>0.03125</v>
      </c>
      <c r="P56" s="14">
        <f t="shared" si="1"/>
        <v>0.375</v>
      </c>
      <c r="Q56" s="14">
        <f t="shared" si="2"/>
        <v>0.034375</v>
      </c>
      <c r="R56" s="14">
        <f t="shared" si="3"/>
        <v>0.75</v>
      </c>
      <c r="S56" s="14">
        <f t="shared" si="4"/>
        <v>0.025</v>
      </c>
    </row>
    <row r="57" spans="1:23" ht="12">
      <c r="A57" s="36" t="s">
        <v>177</v>
      </c>
      <c r="B57" s="36"/>
      <c r="C57" s="7">
        <v>2</v>
      </c>
      <c r="E57" s="14">
        <v>0.55</v>
      </c>
      <c r="F57" s="14">
        <v>0.6</v>
      </c>
      <c r="G57" s="14">
        <v>0.6</v>
      </c>
      <c r="H57" s="14">
        <v>0.5</v>
      </c>
      <c r="I57" s="14">
        <v>0.3</v>
      </c>
      <c r="M57" s="14">
        <v>13.5</v>
      </c>
      <c r="N57" s="14">
        <v>0</v>
      </c>
      <c r="O57" s="14">
        <f t="shared" si="0"/>
        <v>0.020370370370370372</v>
      </c>
      <c r="P57" s="14">
        <f t="shared" si="1"/>
        <v>0.2222222222222222</v>
      </c>
      <c r="Q57" s="14">
        <f t="shared" si="2"/>
        <v>0.022222222222222223</v>
      </c>
      <c r="R57" s="14">
        <f t="shared" si="3"/>
        <v>0.4444444444444444</v>
      </c>
      <c r="S57" s="14">
        <f t="shared" si="4"/>
        <v>0.022222222222222223</v>
      </c>
      <c r="T57" s="14">
        <f t="shared" si="5"/>
        <v>0.6666666666666666</v>
      </c>
      <c r="U57" s="14">
        <f t="shared" si="6"/>
        <v>0.018518518518518517</v>
      </c>
      <c r="V57" s="14">
        <f>12/M57</f>
        <v>0.8888888888888888</v>
      </c>
      <c r="W57" s="14">
        <f>0.5*I57/M57</f>
        <v>0.011111111111111112</v>
      </c>
    </row>
    <row r="58" spans="1:25" ht="12">
      <c r="A58" s="36" t="s">
        <v>178</v>
      </c>
      <c r="B58" s="36"/>
      <c r="C58" s="7">
        <v>3</v>
      </c>
      <c r="E58" s="14">
        <v>0.3</v>
      </c>
      <c r="F58" s="14">
        <v>0.7</v>
      </c>
      <c r="G58" s="14">
        <v>0.85</v>
      </c>
      <c r="H58" s="14">
        <v>0.9</v>
      </c>
      <c r="I58" s="14">
        <v>0.8</v>
      </c>
      <c r="J58" s="14">
        <v>0.4</v>
      </c>
      <c r="M58" s="14">
        <v>15.8</v>
      </c>
      <c r="N58" s="14">
        <v>0</v>
      </c>
      <c r="O58" s="14">
        <f t="shared" si="0"/>
        <v>0.009493670886075948</v>
      </c>
      <c r="P58" s="14">
        <f t="shared" si="1"/>
        <v>0.18987341772151897</v>
      </c>
      <c r="Q58" s="14">
        <f t="shared" si="2"/>
        <v>0.022151898734177212</v>
      </c>
      <c r="R58" s="14">
        <f t="shared" si="3"/>
        <v>0.37974683544303794</v>
      </c>
      <c r="S58" s="14">
        <f t="shared" si="4"/>
        <v>0.026898734177215188</v>
      </c>
      <c r="T58" s="14">
        <f t="shared" si="5"/>
        <v>0.5696202531645569</v>
      </c>
      <c r="U58" s="14">
        <f t="shared" si="6"/>
        <v>0.028481012658227847</v>
      </c>
      <c r="V58" s="14">
        <f>12/M58</f>
        <v>0.7594936708860759</v>
      </c>
      <c r="W58" s="14">
        <f>0.5*I58/M58</f>
        <v>0.02531645569620253</v>
      </c>
      <c r="X58" s="14">
        <f>15/M58</f>
        <v>0.9493670886075949</v>
      </c>
      <c r="Y58" s="14">
        <f>0.5*J58/M58</f>
        <v>0.012658227848101266</v>
      </c>
    </row>
    <row r="60" spans="2:23" ht="12">
      <c r="B60" s="2" t="s">
        <v>301</v>
      </c>
      <c r="C60" s="7">
        <v>1</v>
      </c>
      <c r="E60" s="14">
        <v>0.3</v>
      </c>
      <c r="F60" s="14">
        <v>0.4</v>
      </c>
      <c r="G60" s="14">
        <v>0.5</v>
      </c>
      <c r="H60" s="14">
        <v>0.5</v>
      </c>
      <c r="M60" s="14">
        <v>12.4</v>
      </c>
      <c r="N60" s="14">
        <v>0</v>
      </c>
      <c r="O60" s="14">
        <f t="shared" si="0"/>
        <v>0.012096774193548387</v>
      </c>
      <c r="P60" s="14">
        <f t="shared" si="1"/>
        <v>0.24193548387096772</v>
      </c>
      <c r="Q60" s="14">
        <f t="shared" si="2"/>
        <v>0.016129032258064516</v>
      </c>
      <c r="R60" s="14">
        <f t="shared" si="3"/>
        <v>0.48387096774193544</v>
      </c>
      <c r="S60" s="14">
        <f t="shared" si="4"/>
        <v>0.020161290322580645</v>
      </c>
      <c r="T60" s="14">
        <f t="shared" si="5"/>
        <v>0.7258064516129032</v>
      </c>
      <c r="U60" s="14">
        <f t="shared" si="6"/>
        <v>0.020161290322580645</v>
      </c>
      <c r="V60" s="14">
        <f>12/M60</f>
        <v>0.9677419354838709</v>
      </c>
      <c r="W60" s="14">
        <f>0.5*I60/M60</f>
        <v>0</v>
      </c>
    </row>
    <row r="61" spans="3:27" ht="11.25">
      <c r="C61" s="7">
        <v>2</v>
      </c>
      <c r="E61" s="14">
        <v>0.9</v>
      </c>
      <c r="F61" s="14">
        <v>0.9</v>
      </c>
      <c r="G61" s="14">
        <v>1</v>
      </c>
      <c r="H61" s="14">
        <v>0.8</v>
      </c>
      <c r="I61" s="14">
        <v>0.7</v>
      </c>
      <c r="J61" s="14">
        <v>0.4</v>
      </c>
      <c r="K61" s="14">
        <v>0.2</v>
      </c>
      <c r="M61" s="14">
        <v>18.5</v>
      </c>
      <c r="N61" s="14">
        <v>0</v>
      </c>
      <c r="O61" s="14">
        <f t="shared" si="0"/>
        <v>0.024324324324324326</v>
      </c>
      <c r="P61" s="14">
        <f t="shared" si="1"/>
        <v>0.16216216216216217</v>
      </c>
      <c r="Q61" s="14">
        <f t="shared" si="2"/>
        <v>0.024324324324324326</v>
      </c>
      <c r="R61" s="14">
        <f t="shared" si="3"/>
        <v>0.32432432432432434</v>
      </c>
      <c r="S61" s="14">
        <f t="shared" si="4"/>
        <v>0.02702702702702703</v>
      </c>
      <c r="T61" s="14">
        <f t="shared" si="5"/>
        <v>0.4864864864864865</v>
      </c>
      <c r="U61" s="14">
        <f t="shared" si="6"/>
        <v>0.021621621621621623</v>
      </c>
      <c r="V61" s="14">
        <f>12/M61</f>
        <v>0.6486486486486487</v>
      </c>
      <c r="W61" s="14">
        <f>0.5*I61/M61</f>
        <v>0.018918918918918916</v>
      </c>
      <c r="X61" s="14">
        <f>15/M61</f>
        <v>0.8108108108108109</v>
      </c>
      <c r="Y61" s="14">
        <f>0.5*J61/M61</f>
        <v>0.010810810810810811</v>
      </c>
      <c r="Z61" s="14">
        <f>18/M61</f>
        <v>0.972972972972973</v>
      </c>
      <c r="AA61" s="14">
        <f>0.5*K61/M61</f>
        <v>0.005405405405405406</v>
      </c>
    </row>
    <row r="62" spans="3:19" ht="11.25">
      <c r="C62" s="7">
        <v>3</v>
      </c>
      <c r="M62" s="14">
        <v>6.5</v>
      </c>
      <c r="N62" s="14">
        <v>0</v>
      </c>
      <c r="O62" s="14">
        <f t="shared" si="0"/>
        <v>0</v>
      </c>
      <c r="P62" s="14">
        <f t="shared" si="1"/>
        <v>0.46153846153846156</v>
      </c>
      <c r="Q62" s="14">
        <f t="shared" si="2"/>
        <v>0</v>
      </c>
      <c r="R62" s="14">
        <f t="shared" si="3"/>
        <v>0.9230769230769231</v>
      </c>
      <c r="S62" s="14">
        <f t="shared" si="4"/>
        <v>0</v>
      </c>
    </row>
    <row r="64" spans="2:19" ht="12">
      <c r="B64" s="2" t="s">
        <v>292</v>
      </c>
      <c r="C64" s="7">
        <v>1</v>
      </c>
      <c r="E64" s="14">
        <v>0.48</v>
      </c>
      <c r="F64" s="14">
        <v>0.58</v>
      </c>
      <c r="G64" s="14">
        <v>0.45</v>
      </c>
      <c r="M64" s="14">
        <v>8.2</v>
      </c>
      <c r="N64" s="14">
        <v>0</v>
      </c>
      <c r="O64" s="14">
        <f t="shared" si="0"/>
        <v>0.02926829268292683</v>
      </c>
      <c r="P64" s="14">
        <f t="shared" si="1"/>
        <v>0.3658536585365854</v>
      </c>
      <c r="Q64" s="14">
        <f t="shared" si="2"/>
        <v>0.03536585365853659</v>
      </c>
      <c r="R64" s="14">
        <f t="shared" si="3"/>
        <v>0.7317073170731708</v>
      </c>
      <c r="S64" s="14">
        <f t="shared" si="4"/>
        <v>0.027439024390243906</v>
      </c>
    </row>
    <row r="65" spans="3:23" ht="11.25">
      <c r="C65" s="7">
        <v>2</v>
      </c>
      <c r="E65" s="14">
        <v>0.6</v>
      </c>
      <c r="F65" s="14">
        <v>0.65</v>
      </c>
      <c r="G65" s="14">
        <v>0.6</v>
      </c>
      <c r="H65" s="14">
        <v>0.58</v>
      </c>
      <c r="I65" s="14">
        <v>0.4</v>
      </c>
      <c r="M65" s="14">
        <v>13.7</v>
      </c>
      <c r="N65" s="14">
        <v>0</v>
      </c>
      <c r="O65" s="14">
        <f t="shared" si="0"/>
        <v>0.021897810218978103</v>
      </c>
      <c r="P65" s="14">
        <f t="shared" si="1"/>
        <v>0.21897810218978103</v>
      </c>
      <c r="Q65" s="14">
        <f t="shared" si="2"/>
        <v>0.02372262773722628</v>
      </c>
      <c r="R65" s="14">
        <f t="shared" si="3"/>
        <v>0.43795620437956206</v>
      </c>
      <c r="S65" s="14">
        <f t="shared" si="4"/>
        <v>0.021897810218978103</v>
      </c>
      <c r="T65" s="14">
        <f t="shared" si="5"/>
        <v>0.6569343065693432</v>
      </c>
      <c r="U65" s="14">
        <f t="shared" si="6"/>
        <v>0.021167883211678833</v>
      </c>
      <c r="V65" s="14">
        <f>12/M65</f>
        <v>0.8759124087591241</v>
      </c>
      <c r="W65" s="14">
        <f>0.5*I65/M65</f>
        <v>0.014598540145985403</v>
      </c>
    </row>
    <row r="66" spans="3:27" ht="11.25">
      <c r="C66" s="7">
        <v>3</v>
      </c>
      <c r="E66" s="14">
        <v>0.8</v>
      </c>
      <c r="F66" s="14">
        <v>0.95</v>
      </c>
      <c r="G66" s="14">
        <v>0.98</v>
      </c>
      <c r="H66" s="14">
        <v>0.93</v>
      </c>
      <c r="I66" s="14">
        <v>0.82</v>
      </c>
      <c r="J66" s="14">
        <v>0.46</v>
      </c>
      <c r="K66" s="14">
        <v>0.32</v>
      </c>
      <c r="M66" s="14">
        <v>18.9</v>
      </c>
      <c r="N66" s="14">
        <v>0</v>
      </c>
      <c r="O66" s="14">
        <f t="shared" si="0"/>
        <v>0.021164021164021166</v>
      </c>
      <c r="P66" s="14">
        <f t="shared" si="1"/>
        <v>0.15873015873015875</v>
      </c>
      <c r="Q66" s="14">
        <f t="shared" si="2"/>
        <v>0.025132275132275134</v>
      </c>
      <c r="R66" s="14">
        <f t="shared" si="3"/>
        <v>0.3174603174603175</v>
      </c>
      <c r="S66" s="14">
        <f t="shared" si="4"/>
        <v>0.02592592592592593</v>
      </c>
      <c r="T66" s="14">
        <f t="shared" si="5"/>
        <v>0.4761904761904762</v>
      </c>
      <c r="U66" s="14">
        <f t="shared" si="6"/>
        <v>0.024603174603174606</v>
      </c>
      <c r="V66" s="14">
        <f>12/M66</f>
        <v>0.634920634920635</v>
      </c>
      <c r="W66" s="14">
        <f>0.5*I66/M66</f>
        <v>0.021693121693121695</v>
      </c>
      <c r="X66" s="14">
        <f>15/M66</f>
        <v>0.7936507936507937</v>
      </c>
      <c r="Y66" s="14">
        <f>0.5*J66/M66</f>
        <v>0.01216931216931217</v>
      </c>
      <c r="Z66" s="14">
        <f>18/M66</f>
        <v>0.9523809523809524</v>
      </c>
      <c r="AA66" s="14">
        <f>0.5*K66/M66</f>
        <v>0.008465608465608466</v>
      </c>
    </row>
    <row r="67" spans="3:19" ht="11.25">
      <c r="C67" s="7">
        <v>4</v>
      </c>
      <c r="E67" s="14">
        <v>0.1</v>
      </c>
      <c r="F67" s="14">
        <v>0.1</v>
      </c>
      <c r="M67" s="14">
        <v>5.7</v>
      </c>
      <c r="N67" s="14">
        <v>0</v>
      </c>
      <c r="O67" s="14">
        <f t="shared" si="0"/>
        <v>0.008771929824561403</v>
      </c>
      <c r="P67" s="14">
        <f t="shared" si="1"/>
        <v>0.5263157894736842</v>
      </c>
      <c r="Q67" s="14">
        <f t="shared" si="2"/>
        <v>0.008771929824561403</v>
      </c>
      <c r="R67" s="14">
        <f t="shared" si="3"/>
        <v>1.0526315789473684</v>
      </c>
      <c r="S67" s="14">
        <f t="shared" si="4"/>
        <v>0</v>
      </c>
    </row>
    <row r="68" spans="2:21" ht="12">
      <c r="B68" s="2" t="s">
        <v>293</v>
      </c>
      <c r="C68" s="7">
        <v>1</v>
      </c>
      <c r="E68" s="14">
        <v>0.38</v>
      </c>
      <c r="F68" s="14">
        <v>0.5</v>
      </c>
      <c r="G68" s="14">
        <v>0.51</v>
      </c>
      <c r="H68" s="14">
        <v>0.42</v>
      </c>
      <c r="M68" s="14">
        <v>11.6</v>
      </c>
      <c r="N68" s="14">
        <v>0</v>
      </c>
      <c r="O68" s="14">
        <f aca="true" t="shared" si="7" ref="O68:O82">0.5*E68/M68</f>
        <v>0.016379310344827588</v>
      </c>
      <c r="P68" s="14">
        <f aca="true" t="shared" si="8" ref="P68:P82">3/M68</f>
        <v>0.25862068965517243</v>
      </c>
      <c r="Q68" s="14">
        <f aca="true" t="shared" si="9" ref="Q68:Q82">0.5*F68/M68</f>
        <v>0.021551724137931036</v>
      </c>
      <c r="R68" s="14">
        <f aca="true" t="shared" si="10" ref="R68:R82">6/M68</f>
        <v>0.5172413793103449</v>
      </c>
      <c r="S68" s="14">
        <f aca="true" t="shared" si="11" ref="S68:S82">0.5*G68/M68</f>
        <v>0.021982758620689657</v>
      </c>
      <c r="T68" s="14">
        <f aca="true" t="shared" si="12" ref="T68:T82">9/M68</f>
        <v>0.7758620689655172</v>
      </c>
      <c r="U68" s="14">
        <f aca="true" t="shared" si="13" ref="U68:U82">0.5*H68/M68</f>
        <v>0.01810344827586207</v>
      </c>
    </row>
    <row r="69" spans="1:25" ht="12">
      <c r="A69" s="36" t="s">
        <v>179</v>
      </c>
      <c r="B69" s="36"/>
      <c r="C69" s="7">
        <v>2</v>
      </c>
      <c r="E69" s="14">
        <v>0.7</v>
      </c>
      <c r="F69" s="14">
        <v>0.8</v>
      </c>
      <c r="G69" s="14">
        <v>0.9</v>
      </c>
      <c r="H69" s="14">
        <v>0.8</v>
      </c>
      <c r="I69" s="14">
        <v>0.6</v>
      </c>
      <c r="J69" s="14">
        <v>0.2</v>
      </c>
      <c r="M69" s="14">
        <v>15.5</v>
      </c>
      <c r="N69" s="14">
        <v>0</v>
      </c>
      <c r="O69" s="14">
        <f t="shared" si="7"/>
        <v>0.02258064516129032</v>
      </c>
      <c r="P69" s="14">
        <f t="shared" si="8"/>
        <v>0.1935483870967742</v>
      </c>
      <c r="Q69" s="14">
        <f t="shared" si="9"/>
        <v>0.025806451612903226</v>
      </c>
      <c r="R69" s="14">
        <f t="shared" si="10"/>
        <v>0.3870967741935484</v>
      </c>
      <c r="S69" s="14">
        <f t="shared" si="11"/>
        <v>0.02903225806451613</v>
      </c>
      <c r="T69" s="14">
        <f t="shared" si="12"/>
        <v>0.5806451612903226</v>
      </c>
      <c r="U69" s="14">
        <f t="shared" si="13"/>
        <v>0.025806451612903226</v>
      </c>
      <c r="V69" s="14">
        <f aca="true" t="shared" si="14" ref="V69:V82">12/M69</f>
        <v>0.7741935483870968</v>
      </c>
      <c r="W69" s="14">
        <f aca="true" t="shared" si="15" ref="W69:W82">0.5*I69/M69</f>
        <v>0.01935483870967742</v>
      </c>
      <c r="X69" s="14">
        <f>15/M69</f>
        <v>0.967741935483871</v>
      </c>
      <c r="Y69" s="14">
        <f>0.5*J69/M69</f>
        <v>0.0064516129032258064</v>
      </c>
    </row>
    <row r="70" spans="1:27" ht="12">
      <c r="A70" s="36" t="s">
        <v>180</v>
      </c>
      <c r="B70" s="36"/>
      <c r="C70" s="7">
        <v>3</v>
      </c>
      <c r="E70" s="14">
        <v>0.3</v>
      </c>
      <c r="F70" s="14">
        <v>0.5</v>
      </c>
      <c r="G70" s="14">
        <v>0.8</v>
      </c>
      <c r="H70" s="14">
        <v>1</v>
      </c>
      <c r="I70" s="14">
        <v>0.9</v>
      </c>
      <c r="J70" s="14">
        <v>0.7</v>
      </c>
      <c r="K70" s="14">
        <v>0.2</v>
      </c>
      <c r="M70" s="14">
        <v>18.1</v>
      </c>
      <c r="N70" s="14">
        <v>0</v>
      </c>
      <c r="O70" s="14">
        <f t="shared" si="7"/>
        <v>0.008287292817679558</v>
      </c>
      <c r="P70" s="14">
        <f t="shared" si="8"/>
        <v>0.16574585635359115</v>
      </c>
      <c r="Q70" s="14">
        <f t="shared" si="9"/>
        <v>0.013812154696132596</v>
      </c>
      <c r="R70" s="14">
        <f t="shared" si="10"/>
        <v>0.3314917127071823</v>
      </c>
      <c r="S70" s="14">
        <f t="shared" si="11"/>
        <v>0.022099447513812154</v>
      </c>
      <c r="T70" s="14">
        <f t="shared" si="12"/>
        <v>0.49723756906077343</v>
      </c>
      <c r="U70" s="14">
        <f t="shared" si="13"/>
        <v>0.027624309392265192</v>
      </c>
      <c r="V70" s="14">
        <f t="shared" si="14"/>
        <v>0.6629834254143646</v>
      </c>
      <c r="W70" s="14">
        <f t="shared" si="15"/>
        <v>0.024861878453038673</v>
      </c>
      <c r="X70" s="14">
        <f>15/M70</f>
        <v>0.8287292817679557</v>
      </c>
      <c r="Y70" s="14">
        <f>0.5*J70/M70</f>
        <v>0.01933701657458563</v>
      </c>
      <c r="Z70" s="14">
        <f>18/M70</f>
        <v>0.9944751381215469</v>
      </c>
      <c r="AA70" s="14">
        <f>0.5*K70/M70</f>
        <v>0.0055248618784530384</v>
      </c>
    </row>
    <row r="72" spans="2:19" ht="12">
      <c r="B72" s="2" t="s">
        <v>302</v>
      </c>
      <c r="C72" s="7">
        <v>1</v>
      </c>
      <c r="E72" s="14">
        <v>0.3</v>
      </c>
      <c r="F72" s="14">
        <v>0.5</v>
      </c>
      <c r="G72" s="14">
        <v>0.4</v>
      </c>
      <c r="H72" s="14">
        <v>0.2</v>
      </c>
      <c r="M72" s="14">
        <v>8.5</v>
      </c>
      <c r="N72" s="14">
        <v>0</v>
      </c>
      <c r="O72" s="14">
        <f t="shared" si="7"/>
        <v>0.01764705882352941</v>
      </c>
      <c r="P72" s="14">
        <f t="shared" si="8"/>
        <v>0.35294117647058826</v>
      </c>
      <c r="Q72" s="14">
        <f t="shared" si="9"/>
        <v>0.029411764705882353</v>
      </c>
      <c r="R72" s="14">
        <f t="shared" si="10"/>
        <v>0.7058823529411765</v>
      </c>
      <c r="S72" s="14">
        <f t="shared" si="11"/>
        <v>0.023529411764705882</v>
      </c>
    </row>
    <row r="73" spans="1:25" ht="12">
      <c r="A73" s="36" t="s">
        <v>181</v>
      </c>
      <c r="B73" s="36"/>
      <c r="C73" s="7">
        <v>2</v>
      </c>
      <c r="E73" s="14">
        <v>0.4</v>
      </c>
      <c r="F73" s="14">
        <v>0.5</v>
      </c>
      <c r="G73" s="14">
        <v>0.5</v>
      </c>
      <c r="H73" s="14">
        <v>0.5</v>
      </c>
      <c r="I73" s="14">
        <v>0.4</v>
      </c>
      <c r="J73" s="14">
        <v>0.2</v>
      </c>
      <c r="M73" s="14">
        <v>16.2</v>
      </c>
      <c r="N73" s="14">
        <v>0</v>
      </c>
      <c r="O73" s="14">
        <f t="shared" si="7"/>
        <v>0.01234567901234568</v>
      </c>
      <c r="P73" s="14">
        <f t="shared" si="8"/>
        <v>0.1851851851851852</v>
      </c>
      <c r="Q73" s="14">
        <f t="shared" si="9"/>
        <v>0.0154320987654321</v>
      </c>
      <c r="R73" s="14">
        <f t="shared" si="10"/>
        <v>0.3703703703703704</v>
      </c>
      <c r="S73" s="14">
        <f t="shared" si="11"/>
        <v>0.0154320987654321</v>
      </c>
      <c r="T73" s="14">
        <f t="shared" si="12"/>
        <v>0.5555555555555556</v>
      </c>
      <c r="U73" s="14">
        <f t="shared" si="13"/>
        <v>0.0154320987654321</v>
      </c>
      <c r="V73" s="14">
        <f t="shared" si="14"/>
        <v>0.7407407407407408</v>
      </c>
      <c r="W73" s="14">
        <f t="shared" si="15"/>
        <v>0.01234567901234568</v>
      </c>
      <c r="X73" s="14">
        <f>15/M73</f>
        <v>0.9259259259259259</v>
      </c>
      <c r="Y73" s="14">
        <f>0.5*J73/M73</f>
        <v>0.00617283950617284</v>
      </c>
    </row>
    <row r="74" spans="1:21" ht="12">
      <c r="A74" s="36" t="s">
        <v>182</v>
      </c>
      <c r="B74" s="36"/>
      <c r="C74" s="7">
        <v>3</v>
      </c>
      <c r="M74" s="14">
        <v>11.1</v>
      </c>
      <c r="N74" s="14">
        <v>0</v>
      </c>
      <c r="O74" s="14">
        <f t="shared" si="7"/>
        <v>0</v>
      </c>
      <c r="P74" s="14">
        <f t="shared" si="8"/>
        <v>0.2702702702702703</v>
      </c>
      <c r="Q74" s="14">
        <f t="shared" si="9"/>
        <v>0</v>
      </c>
      <c r="R74" s="14">
        <f t="shared" si="10"/>
        <v>0.5405405405405406</v>
      </c>
      <c r="S74" s="14">
        <f t="shared" si="11"/>
        <v>0</v>
      </c>
      <c r="T74" s="14">
        <f t="shared" si="12"/>
        <v>0.8108108108108109</v>
      </c>
      <c r="U74" s="14">
        <f t="shared" si="13"/>
        <v>0</v>
      </c>
    </row>
    <row r="76" spans="2:19" ht="12">
      <c r="B76" s="2" t="s">
        <v>249</v>
      </c>
      <c r="C76" s="7">
        <v>1</v>
      </c>
      <c r="E76" s="14">
        <v>0.5</v>
      </c>
      <c r="F76" s="14">
        <v>0.64</v>
      </c>
      <c r="G76" s="14">
        <v>0.52</v>
      </c>
      <c r="M76" s="14">
        <v>8.2</v>
      </c>
      <c r="N76" s="14">
        <v>0</v>
      </c>
      <c r="O76" s="14">
        <f t="shared" si="7"/>
        <v>0.030487804878048783</v>
      </c>
      <c r="P76" s="14">
        <f t="shared" si="8"/>
        <v>0.3658536585365854</v>
      </c>
      <c r="Q76" s="14">
        <f t="shared" si="9"/>
        <v>0.039024390243902446</v>
      </c>
      <c r="R76" s="14">
        <f t="shared" si="10"/>
        <v>0.7317073170731708</v>
      </c>
      <c r="S76" s="14">
        <f t="shared" si="11"/>
        <v>0.03170731707317073</v>
      </c>
    </row>
    <row r="77" spans="1:23" ht="12">
      <c r="A77" s="36" t="s">
        <v>183</v>
      </c>
      <c r="B77" s="36"/>
      <c r="C77" s="7">
        <v>2</v>
      </c>
      <c r="E77" s="14">
        <v>0.58</v>
      </c>
      <c r="F77" s="14">
        <v>0.67</v>
      </c>
      <c r="G77" s="14">
        <v>0.7</v>
      </c>
      <c r="H77" s="14">
        <v>0.6</v>
      </c>
      <c r="I77" s="14">
        <v>0.35</v>
      </c>
      <c r="M77" s="14">
        <v>12.9</v>
      </c>
      <c r="N77" s="14">
        <v>0</v>
      </c>
      <c r="O77" s="14">
        <f t="shared" si="7"/>
        <v>0.022480620155038756</v>
      </c>
      <c r="P77" s="14">
        <f t="shared" si="8"/>
        <v>0.23255813953488372</v>
      </c>
      <c r="Q77" s="14">
        <f t="shared" si="9"/>
        <v>0.025968992248062015</v>
      </c>
      <c r="R77" s="14">
        <f t="shared" si="10"/>
        <v>0.46511627906976744</v>
      </c>
      <c r="S77" s="14">
        <f t="shared" si="11"/>
        <v>0.02713178294573643</v>
      </c>
      <c r="T77" s="14">
        <f t="shared" si="12"/>
        <v>0.6976744186046512</v>
      </c>
      <c r="U77" s="14">
        <f t="shared" si="13"/>
        <v>0.023255813953488372</v>
      </c>
      <c r="V77" s="14">
        <f t="shared" si="14"/>
        <v>0.9302325581395349</v>
      </c>
      <c r="W77" s="14">
        <f t="shared" si="15"/>
        <v>0.013565891472868215</v>
      </c>
    </row>
    <row r="78" spans="1:23" ht="12">
      <c r="A78" s="36" t="s">
        <v>178</v>
      </c>
      <c r="B78" s="36"/>
      <c r="C78" s="7">
        <v>3</v>
      </c>
      <c r="E78" s="14">
        <v>0.65</v>
      </c>
      <c r="F78" s="14">
        <v>0.9</v>
      </c>
      <c r="G78" s="14">
        <v>0.9</v>
      </c>
      <c r="H78" s="14">
        <v>0.85</v>
      </c>
      <c r="I78" s="14">
        <v>0.55</v>
      </c>
      <c r="M78" s="14">
        <v>13.6</v>
      </c>
      <c r="N78" s="14">
        <v>0</v>
      </c>
      <c r="O78" s="14">
        <f t="shared" si="7"/>
        <v>0.023897058823529414</v>
      </c>
      <c r="P78" s="14">
        <f t="shared" si="8"/>
        <v>0.22058823529411764</v>
      </c>
      <c r="Q78" s="14">
        <f t="shared" si="9"/>
        <v>0.03308823529411765</v>
      </c>
      <c r="R78" s="14">
        <f t="shared" si="10"/>
        <v>0.4411764705882353</v>
      </c>
      <c r="S78" s="14">
        <f t="shared" si="11"/>
        <v>0.03308823529411765</v>
      </c>
      <c r="T78" s="14">
        <f t="shared" si="12"/>
        <v>0.6617647058823529</v>
      </c>
      <c r="U78" s="14">
        <f t="shared" si="13"/>
        <v>0.03125</v>
      </c>
      <c r="V78" s="14">
        <f t="shared" si="14"/>
        <v>0.8823529411764706</v>
      </c>
      <c r="W78" s="14">
        <f t="shared" si="15"/>
        <v>0.02022058823529412</v>
      </c>
    </row>
    <row r="79" spans="3:23" ht="11.25">
      <c r="C79" s="7">
        <v>4</v>
      </c>
      <c r="E79" s="14">
        <v>0.2</v>
      </c>
      <c r="F79" s="14">
        <v>0.35</v>
      </c>
      <c r="G79" s="14">
        <v>0.6</v>
      </c>
      <c r="H79" s="14">
        <v>0.65</v>
      </c>
      <c r="I79" s="14">
        <v>0.5</v>
      </c>
      <c r="M79" s="14">
        <v>14.2</v>
      </c>
      <c r="N79" s="14">
        <v>0</v>
      </c>
      <c r="O79" s="14">
        <f t="shared" si="7"/>
        <v>0.007042253521126762</v>
      </c>
      <c r="P79" s="14">
        <f t="shared" si="8"/>
        <v>0.21126760563380284</v>
      </c>
      <c r="Q79" s="14">
        <f t="shared" si="9"/>
        <v>0.01232394366197183</v>
      </c>
      <c r="R79" s="14">
        <f t="shared" si="10"/>
        <v>0.4225352112676057</v>
      </c>
      <c r="S79" s="14">
        <f t="shared" si="11"/>
        <v>0.02112676056338028</v>
      </c>
      <c r="T79" s="14">
        <f t="shared" si="12"/>
        <v>0.6338028169014085</v>
      </c>
      <c r="U79" s="14">
        <f t="shared" si="13"/>
        <v>0.022887323943661973</v>
      </c>
      <c r="V79" s="14">
        <f t="shared" si="14"/>
        <v>0.8450704225352114</v>
      </c>
      <c r="W79" s="14">
        <f t="shared" si="15"/>
        <v>0.017605633802816902</v>
      </c>
    </row>
    <row r="80" spans="2:19" ht="12">
      <c r="B80" s="2" t="s">
        <v>290</v>
      </c>
      <c r="C80" s="7">
        <v>1</v>
      </c>
      <c r="E80" s="14">
        <v>0.35</v>
      </c>
      <c r="F80" s="14">
        <v>0.5</v>
      </c>
      <c r="G80" s="14">
        <v>0.4</v>
      </c>
      <c r="M80" s="14">
        <v>8.6</v>
      </c>
      <c r="N80" s="14">
        <v>0</v>
      </c>
      <c r="O80" s="14">
        <f t="shared" si="7"/>
        <v>0.020348837209302324</v>
      </c>
      <c r="P80" s="14">
        <f t="shared" si="8"/>
        <v>0.3488372093023256</v>
      </c>
      <c r="Q80" s="14">
        <f t="shared" si="9"/>
        <v>0.029069767441860465</v>
      </c>
      <c r="R80" s="14">
        <f t="shared" si="10"/>
        <v>0.6976744186046512</v>
      </c>
      <c r="S80" s="14">
        <f t="shared" si="11"/>
        <v>0.023255813953488375</v>
      </c>
    </row>
    <row r="81" spans="1:21" ht="12">
      <c r="A81" s="36" t="s">
        <v>184</v>
      </c>
      <c r="B81" s="36"/>
      <c r="C81" s="7">
        <v>2</v>
      </c>
      <c r="E81" s="14">
        <v>0.4</v>
      </c>
      <c r="F81" s="14">
        <v>0.48</v>
      </c>
      <c r="G81" s="14">
        <v>0.5</v>
      </c>
      <c r="H81" s="14">
        <v>0.4</v>
      </c>
      <c r="M81" s="14">
        <v>11.8</v>
      </c>
      <c r="N81" s="14">
        <v>0</v>
      </c>
      <c r="O81" s="14">
        <f t="shared" si="7"/>
        <v>0.01694915254237288</v>
      </c>
      <c r="P81" s="14">
        <f t="shared" si="8"/>
        <v>0.2542372881355932</v>
      </c>
      <c r="Q81" s="14">
        <f t="shared" si="9"/>
        <v>0.020338983050847456</v>
      </c>
      <c r="R81" s="14">
        <f t="shared" si="10"/>
        <v>0.5084745762711864</v>
      </c>
      <c r="S81" s="14">
        <f t="shared" si="11"/>
        <v>0.0211864406779661</v>
      </c>
      <c r="T81" s="14">
        <f t="shared" si="12"/>
        <v>0.7627118644067796</v>
      </c>
      <c r="U81" s="14">
        <f t="shared" si="13"/>
        <v>0.01694915254237288</v>
      </c>
    </row>
    <row r="82" spans="1:25" ht="12">
      <c r="A82" s="36" t="s">
        <v>185</v>
      </c>
      <c r="B82" s="36"/>
      <c r="C82" s="7">
        <v>3</v>
      </c>
      <c r="E82" s="14">
        <v>0.3</v>
      </c>
      <c r="F82" s="14">
        <v>0.5</v>
      </c>
      <c r="G82" s="14">
        <v>0.8</v>
      </c>
      <c r="H82" s="14">
        <v>0.7</v>
      </c>
      <c r="I82" s="14">
        <v>0.4</v>
      </c>
      <c r="J82" s="14">
        <v>0.25</v>
      </c>
      <c r="M82" s="14">
        <v>16.1</v>
      </c>
      <c r="N82" s="14">
        <v>0</v>
      </c>
      <c r="O82" s="14">
        <f t="shared" si="7"/>
        <v>0.009316770186335402</v>
      </c>
      <c r="P82" s="14">
        <f t="shared" si="8"/>
        <v>0.18633540372670807</v>
      </c>
      <c r="Q82" s="14">
        <f t="shared" si="9"/>
        <v>0.015527950310559004</v>
      </c>
      <c r="R82" s="14">
        <f t="shared" si="10"/>
        <v>0.37267080745341613</v>
      </c>
      <c r="S82" s="14">
        <f t="shared" si="11"/>
        <v>0.024844720496894408</v>
      </c>
      <c r="T82" s="14">
        <f t="shared" si="12"/>
        <v>0.5590062111801242</v>
      </c>
      <c r="U82" s="14">
        <f t="shared" si="13"/>
        <v>0.021739130434782605</v>
      </c>
      <c r="V82" s="14">
        <f t="shared" si="14"/>
        <v>0.7453416149068323</v>
      </c>
      <c r="W82" s="14">
        <f t="shared" si="15"/>
        <v>0.012422360248447204</v>
      </c>
      <c r="X82" s="14">
        <f>15/M82</f>
        <v>0.9316770186335402</v>
      </c>
      <c r="Y82" s="14">
        <f>0.5*J82/M82</f>
        <v>0.007763975155279502</v>
      </c>
    </row>
    <row r="86" ht="12">
      <c r="A86" s="2"/>
    </row>
    <row r="128" ht="12">
      <c r="A128" s="2"/>
    </row>
    <row r="138" ht="12">
      <c r="A138" s="2"/>
    </row>
    <row r="179" ht="12">
      <c r="A179" s="2"/>
    </row>
  </sheetData>
  <mergeCells count="12">
    <mergeCell ref="A53:B53"/>
    <mergeCell ref="A54:B54"/>
    <mergeCell ref="A57:B57"/>
    <mergeCell ref="A58:B58"/>
    <mergeCell ref="A69:B69"/>
    <mergeCell ref="A70:B70"/>
    <mergeCell ref="A73:B73"/>
    <mergeCell ref="A74:B74"/>
    <mergeCell ref="A77:B77"/>
    <mergeCell ref="A78:B78"/>
    <mergeCell ref="A81:B81"/>
    <mergeCell ref="A82:B8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C177"/>
  <sheetViews>
    <sheetView workbookViewId="0" topLeftCell="B1">
      <pane xSplit="3" ySplit="1" topLeftCell="E38" activePane="bottomRight" state="frozen"/>
      <selection pane="topLeft" activeCell="B1" sqref="B1"/>
      <selection pane="topRight" activeCell="D1" sqref="D1"/>
      <selection pane="bottomLeft" activeCell="B2" sqref="B2"/>
      <selection pane="bottomRight" activeCell="C1" sqref="C1:C16384"/>
    </sheetView>
  </sheetViews>
  <sheetFormatPr defaultColWidth="9.00390625" defaultRowHeight="14.25"/>
  <cols>
    <col min="1" max="1" width="6.125" style="7" customWidth="1"/>
    <col min="2" max="2" width="7.00390625" style="1" customWidth="1"/>
    <col min="3" max="3" width="6.125" style="1" customWidth="1"/>
    <col min="4" max="4" width="6.125" style="7" customWidth="1"/>
    <col min="5" max="13" width="4.875" style="14" customWidth="1"/>
    <col min="14" max="29" width="5.25390625" style="14" customWidth="1"/>
    <col min="30" max="16384" width="6.125" style="14" customWidth="1"/>
  </cols>
  <sheetData>
    <row r="1" spans="1:13" ht="24">
      <c r="A1" s="7" t="s">
        <v>0</v>
      </c>
      <c r="B1" s="26" t="s">
        <v>92</v>
      </c>
      <c r="C1" s="13" t="s">
        <v>270</v>
      </c>
      <c r="D1" s="13" t="s">
        <v>89</v>
      </c>
      <c r="E1" s="13">
        <v>0</v>
      </c>
      <c r="F1" s="7">
        <v>3</v>
      </c>
      <c r="G1" s="7">
        <v>6</v>
      </c>
      <c r="H1" s="7">
        <v>9</v>
      </c>
      <c r="I1" s="7">
        <v>12</v>
      </c>
      <c r="J1" s="7">
        <v>15</v>
      </c>
      <c r="K1" s="7">
        <v>18</v>
      </c>
      <c r="L1" s="7">
        <v>21</v>
      </c>
      <c r="M1" s="13" t="s">
        <v>1</v>
      </c>
    </row>
    <row r="2" spans="2:29" s="7" customFormat="1" ht="12">
      <c r="B2" s="1"/>
      <c r="C2" s="1"/>
      <c r="E2" s="13" t="s">
        <v>8</v>
      </c>
      <c r="F2" s="13" t="s">
        <v>9</v>
      </c>
      <c r="G2" s="13" t="s">
        <v>10</v>
      </c>
      <c r="H2" s="13" t="s">
        <v>11</v>
      </c>
      <c r="I2" s="13" t="s">
        <v>12</v>
      </c>
      <c r="J2" s="13" t="s">
        <v>13</v>
      </c>
      <c r="K2" s="13" t="s">
        <v>14</v>
      </c>
      <c r="L2" s="13" t="s">
        <v>15</v>
      </c>
      <c r="M2" s="13" t="s">
        <v>16</v>
      </c>
      <c r="N2" s="20" t="s">
        <v>17</v>
      </c>
      <c r="O2" s="21" t="s">
        <v>18</v>
      </c>
      <c r="P2" s="20" t="s">
        <v>19</v>
      </c>
      <c r="Q2" s="22" t="s">
        <v>20</v>
      </c>
      <c r="R2" s="20" t="s">
        <v>21</v>
      </c>
      <c r="S2" s="22" t="s">
        <v>22</v>
      </c>
      <c r="T2" s="20" t="s">
        <v>23</v>
      </c>
      <c r="U2" s="21" t="s">
        <v>24</v>
      </c>
      <c r="V2" s="20" t="s">
        <v>25</v>
      </c>
      <c r="W2" s="21" t="s">
        <v>26</v>
      </c>
      <c r="X2" s="20" t="s">
        <v>27</v>
      </c>
      <c r="Y2" s="21" t="s">
        <v>28</v>
      </c>
      <c r="Z2" s="20" t="s">
        <v>29</v>
      </c>
      <c r="AA2" s="21" t="s">
        <v>30</v>
      </c>
      <c r="AB2" s="20" t="s">
        <v>31</v>
      </c>
      <c r="AC2" s="21" t="s">
        <v>32</v>
      </c>
    </row>
    <row r="3" spans="2:29" ht="12">
      <c r="B3" s="2" t="s">
        <v>171</v>
      </c>
      <c r="C3" s="2" t="s">
        <v>298</v>
      </c>
      <c r="D3" s="1">
        <v>2</v>
      </c>
      <c r="E3" s="14">
        <v>0.9</v>
      </c>
      <c r="F3" s="14">
        <v>1</v>
      </c>
      <c r="G3" s="14">
        <v>1</v>
      </c>
      <c r="H3" s="14">
        <v>1</v>
      </c>
      <c r="I3" s="14">
        <v>1</v>
      </c>
      <c r="J3" s="14">
        <v>0.8</v>
      </c>
      <c r="K3" s="14">
        <v>0.4</v>
      </c>
      <c r="M3" s="14">
        <v>21.2</v>
      </c>
      <c r="N3" s="14">
        <v>0</v>
      </c>
      <c r="O3" s="14">
        <f>0.5*E3/M3</f>
        <v>0.021226415094339625</v>
      </c>
      <c r="P3" s="14">
        <f>3/M3</f>
        <v>0.14150943396226415</v>
      </c>
      <c r="Q3" s="14">
        <f>0.5*F3/M3</f>
        <v>0.02358490566037736</v>
      </c>
      <c r="R3" s="14">
        <f>6/M3</f>
        <v>0.2830188679245283</v>
      </c>
      <c r="S3" s="14">
        <f>0.5*G3/M3</f>
        <v>0.02358490566037736</v>
      </c>
      <c r="T3" s="14">
        <f>9/M3</f>
        <v>0.42452830188679247</v>
      </c>
      <c r="U3" s="14">
        <f>0.5*H3/M3</f>
        <v>0.02358490566037736</v>
      </c>
      <c r="V3" s="14">
        <f>12/M3</f>
        <v>0.5660377358490566</v>
      </c>
      <c r="W3" s="14">
        <f>0.5*I3/M3</f>
        <v>0.02358490566037736</v>
      </c>
      <c r="X3" s="14">
        <f>15/M3</f>
        <v>0.7075471698113208</v>
      </c>
      <c r="Y3" s="14">
        <f>0.5*J3/M3</f>
        <v>0.01886792452830189</v>
      </c>
      <c r="Z3" s="14">
        <f>18/M3</f>
        <v>0.8490566037735849</v>
      </c>
      <c r="AA3" s="14">
        <f>0.5*K3/M3</f>
        <v>0.009433962264150945</v>
      </c>
      <c r="AB3" s="14">
        <f>21/M3</f>
        <v>0.9905660377358491</v>
      </c>
      <c r="AC3" s="14">
        <f>0.5*L3/M3</f>
        <v>0</v>
      </c>
    </row>
    <row r="4" spans="4:17" ht="11.25">
      <c r="D4" s="7">
        <v>3</v>
      </c>
      <c r="M4" s="14">
        <v>5.9</v>
      </c>
      <c r="N4" s="14">
        <v>0</v>
      </c>
      <c r="O4" s="14">
        <f aca="true" t="shared" si="0" ref="O4:O65">0.5*E4/M4</f>
        <v>0</v>
      </c>
      <c r="P4" s="14">
        <f aca="true" t="shared" si="1" ref="P4:P65">3/M4</f>
        <v>0.5084745762711864</v>
      </c>
      <c r="Q4" s="14">
        <f aca="true" t="shared" si="2" ref="Q4:Q65">0.5*F4/M4</f>
        <v>0</v>
      </c>
    </row>
    <row r="5" ht="11.25">
      <c r="N5" s="14">
        <v>0</v>
      </c>
    </row>
    <row r="6" spans="3:19" ht="12">
      <c r="C6" s="2" t="s">
        <v>243</v>
      </c>
      <c r="D6" s="7">
        <v>1</v>
      </c>
      <c r="E6" s="14">
        <v>0.5</v>
      </c>
      <c r="F6" s="14">
        <v>0.7</v>
      </c>
      <c r="G6" s="14">
        <v>0.5</v>
      </c>
      <c r="M6" s="14">
        <v>7.3</v>
      </c>
      <c r="N6" s="14">
        <v>0</v>
      </c>
      <c r="O6" s="14">
        <f t="shared" si="0"/>
        <v>0.03424657534246575</v>
      </c>
      <c r="P6" s="14">
        <f t="shared" si="1"/>
        <v>0.4109589041095891</v>
      </c>
      <c r="Q6" s="14">
        <f t="shared" si="2"/>
        <v>0.04794520547945205</v>
      </c>
      <c r="R6" s="14">
        <f aca="true" t="shared" si="3" ref="R6:R65">6/M6</f>
        <v>0.8219178082191781</v>
      </c>
      <c r="S6" s="14">
        <f aca="true" t="shared" si="4" ref="S6:S65">0.5*G6/M6</f>
        <v>0.03424657534246575</v>
      </c>
    </row>
    <row r="7" spans="4:21" ht="11.25">
      <c r="D7" s="7">
        <v>2</v>
      </c>
      <c r="E7" s="14">
        <v>0.58</v>
      </c>
      <c r="F7" s="14">
        <v>0.7</v>
      </c>
      <c r="G7" s="14">
        <v>72</v>
      </c>
      <c r="H7" s="14">
        <v>0.4</v>
      </c>
      <c r="M7" s="14">
        <v>10.1</v>
      </c>
      <c r="N7" s="14">
        <v>0</v>
      </c>
      <c r="O7" s="14">
        <f t="shared" si="0"/>
        <v>0.02871287128712871</v>
      </c>
      <c r="P7" s="14">
        <f t="shared" si="1"/>
        <v>0.297029702970297</v>
      </c>
      <c r="Q7" s="14">
        <f t="shared" si="2"/>
        <v>0.03465346534653465</v>
      </c>
      <c r="R7" s="14">
        <f t="shared" si="3"/>
        <v>0.594059405940594</v>
      </c>
      <c r="S7" s="14">
        <f t="shared" si="4"/>
        <v>3.5643564356435644</v>
      </c>
      <c r="T7" s="14">
        <f aca="true" t="shared" si="5" ref="T7:T65">9/M7</f>
        <v>0.8910891089108911</v>
      </c>
      <c r="U7" s="14">
        <f aca="true" t="shared" si="6" ref="U7:U65">0.5*H7/M7</f>
        <v>0.019801980198019802</v>
      </c>
    </row>
    <row r="8" spans="4:25" ht="11.25">
      <c r="D8" s="7">
        <v>3</v>
      </c>
      <c r="E8" s="14">
        <v>0.78</v>
      </c>
      <c r="F8" s="14">
        <v>0.9</v>
      </c>
      <c r="G8" s="14">
        <v>0.98</v>
      </c>
      <c r="H8" s="14">
        <v>0.92</v>
      </c>
      <c r="I8" s="14">
        <v>0.7</v>
      </c>
      <c r="J8" s="14">
        <v>0.3</v>
      </c>
      <c r="M8" s="14">
        <v>15.7</v>
      </c>
      <c r="N8" s="14">
        <v>0</v>
      </c>
      <c r="O8" s="14">
        <f t="shared" si="0"/>
        <v>0.024840764331210193</v>
      </c>
      <c r="P8" s="14">
        <f t="shared" si="1"/>
        <v>0.1910828025477707</v>
      </c>
      <c r="Q8" s="14">
        <f t="shared" si="2"/>
        <v>0.028662420382165606</v>
      </c>
      <c r="R8" s="14">
        <f t="shared" si="3"/>
        <v>0.3821656050955414</v>
      </c>
      <c r="S8" s="14">
        <f t="shared" si="4"/>
        <v>0.031210191082802548</v>
      </c>
      <c r="T8" s="14">
        <f t="shared" si="5"/>
        <v>0.5732484076433121</v>
      </c>
      <c r="U8" s="14">
        <f t="shared" si="6"/>
        <v>0.029299363057324845</v>
      </c>
      <c r="V8" s="14">
        <f>12/M8</f>
        <v>0.7643312101910829</v>
      </c>
      <c r="W8" s="14">
        <f>0.5*I8/M8</f>
        <v>0.022292993630573247</v>
      </c>
      <c r="X8" s="14">
        <f>15/M8</f>
        <v>0.9554140127388535</v>
      </c>
      <c r="Y8" s="14">
        <f>0.5*J8/M8</f>
        <v>0.009554140127388535</v>
      </c>
    </row>
    <row r="9" spans="4:21" ht="11.25">
      <c r="D9" s="7">
        <v>4</v>
      </c>
      <c r="E9" s="14">
        <v>0.2</v>
      </c>
      <c r="F9" s="14">
        <v>0.3</v>
      </c>
      <c r="G9" s="14">
        <v>0.5</v>
      </c>
      <c r="H9" s="14">
        <v>0.6</v>
      </c>
      <c r="M9" s="14">
        <v>11.6</v>
      </c>
      <c r="N9" s="14">
        <v>0</v>
      </c>
      <c r="O9" s="14">
        <f t="shared" si="0"/>
        <v>0.008620689655172414</v>
      </c>
      <c r="P9" s="14">
        <f t="shared" si="1"/>
        <v>0.25862068965517243</v>
      </c>
      <c r="Q9" s="14">
        <f t="shared" si="2"/>
        <v>0.01293103448275862</v>
      </c>
      <c r="R9" s="14">
        <f t="shared" si="3"/>
        <v>0.5172413793103449</v>
      </c>
      <c r="S9" s="14">
        <f t="shared" si="4"/>
        <v>0.021551724137931036</v>
      </c>
      <c r="T9" s="14">
        <f t="shared" si="5"/>
        <v>0.7758620689655172</v>
      </c>
      <c r="U9" s="14">
        <f t="shared" si="6"/>
        <v>0.02586206896551724</v>
      </c>
    </row>
    <row r="10" spans="3:21" ht="12">
      <c r="C10" s="2" t="s">
        <v>286</v>
      </c>
      <c r="D10" s="7">
        <v>1</v>
      </c>
      <c r="E10" s="14">
        <v>0.5</v>
      </c>
      <c r="F10" s="14">
        <v>0.7</v>
      </c>
      <c r="G10" s="14">
        <v>0.8</v>
      </c>
      <c r="H10" s="14">
        <v>0.9</v>
      </c>
      <c r="I10" s="14">
        <v>0.5</v>
      </c>
      <c r="M10" s="14">
        <v>9.2</v>
      </c>
      <c r="N10" s="14">
        <v>0</v>
      </c>
      <c r="O10" s="14">
        <f t="shared" si="0"/>
        <v>0.027173913043478264</v>
      </c>
      <c r="P10" s="14">
        <f t="shared" si="1"/>
        <v>0.32608695652173914</v>
      </c>
      <c r="Q10" s="14">
        <f t="shared" si="2"/>
        <v>0.03804347826086957</v>
      </c>
      <c r="R10" s="14">
        <f t="shared" si="3"/>
        <v>0.6521739130434783</v>
      </c>
      <c r="S10" s="14">
        <f t="shared" si="4"/>
        <v>0.04347826086956522</v>
      </c>
      <c r="T10" s="14">
        <f t="shared" si="5"/>
        <v>0.9782608695652175</v>
      </c>
      <c r="U10" s="14">
        <f t="shared" si="6"/>
        <v>0.04891304347826087</v>
      </c>
    </row>
    <row r="11" spans="4:25" ht="11.25">
      <c r="D11" s="7">
        <v>2</v>
      </c>
      <c r="E11" s="14">
        <v>0.6</v>
      </c>
      <c r="F11" s="14">
        <v>0.85</v>
      </c>
      <c r="G11" s="14">
        <v>0.85</v>
      </c>
      <c r="H11" s="14">
        <v>0.085</v>
      </c>
      <c r="I11" s="14">
        <v>0.9</v>
      </c>
      <c r="J11" s="14">
        <v>0.65</v>
      </c>
      <c r="K11" s="14">
        <v>0.15</v>
      </c>
      <c r="M11" s="14">
        <v>15.6</v>
      </c>
      <c r="N11" s="14">
        <v>0</v>
      </c>
      <c r="O11" s="14">
        <f t="shared" si="0"/>
        <v>0.019230769230769232</v>
      </c>
      <c r="P11" s="14">
        <f t="shared" si="1"/>
        <v>0.19230769230769232</v>
      </c>
      <c r="Q11" s="14">
        <f t="shared" si="2"/>
        <v>0.027243589743589744</v>
      </c>
      <c r="R11" s="14">
        <f t="shared" si="3"/>
        <v>0.38461538461538464</v>
      </c>
      <c r="S11" s="14">
        <f t="shared" si="4"/>
        <v>0.027243589743589744</v>
      </c>
      <c r="T11" s="14">
        <f t="shared" si="5"/>
        <v>0.576923076923077</v>
      </c>
      <c r="U11" s="14">
        <f t="shared" si="6"/>
        <v>0.0027243589743589747</v>
      </c>
      <c r="V11" s="14">
        <f>12/M11</f>
        <v>0.7692307692307693</v>
      </c>
      <c r="W11" s="14">
        <f>0.5*I11/M11</f>
        <v>0.028846153846153848</v>
      </c>
      <c r="X11" s="14">
        <f>15/M11</f>
        <v>0.9615384615384616</v>
      </c>
      <c r="Y11" s="14">
        <f>0.5*J11/M11</f>
        <v>0.020833333333333336</v>
      </c>
    </row>
    <row r="12" spans="4:25" ht="11.25">
      <c r="D12" s="7">
        <v>3</v>
      </c>
      <c r="E12" s="14">
        <v>0.2</v>
      </c>
      <c r="F12" s="14">
        <v>0.4</v>
      </c>
      <c r="G12" s="14">
        <v>0.4</v>
      </c>
      <c r="H12" s="14">
        <v>0.4</v>
      </c>
      <c r="I12" s="14">
        <v>0.5</v>
      </c>
      <c r="J12" s="14">
        <v>0.8</v>
      </c>
      <c r="K12" s="14">
        <v>0.8</v>
      </c>
      <c r="L12" s="14">
        <v>0.4</v>
      </c>
      <c r="M12" s="14">
        <v>15.4</v>
      </c>
      <c r="N12" s="14">
        <v>0</v>
      </c>
      <c r="O12" s="14">
        <f t="shared" si="0"/>
        <v>0.006493506493506494</v>
      </c>
      <c r="P12" s="14">
        <f t="shared" si="1"/>
        <v>0.19480519480519481</v>
      </c>
      <c r="Q12" s="14">
        <f t="shared" si="2"/>
        <v>0.012987012987012988</v>
      </c>
      <c r="R12" s="14">
        <f t="shared" si="3"/>
        <v>0.38961038961038963</v>
      </c>
      <c r="S12" s="14">
        <f t="shared" si="4"/>
        <v>0.012987012987012988</v>
      </c>
      <c r="T12" s="14">
        <f t="shared" si="5"/>
        <v>0.5844155844155844</v>
      </c>
      <c r="U12" s="14">
        <f t="shared" si="6"/>
        <v>0.012987012987012988</v>
      </c>
      <c r="V12" s="14">
        <f>12/M12</f>
        <v>0.7792207792207793</v>
      </c>
      <c r="W12" s="14">
        <f>0.5*I12/M12</f>
        <v>0.016233766233766232</v>
      </c>
      <c r="X12" s="14">
        <f>15/M12</f>
        <v>0.974025974025974</v>
      </c>
      <c r="Y12" s="14">
        <f>0.5*J12/M12</f>
        <v>0.025974025974025976</v>
      </c>
    </row>
    <row r="13" ht="11.25">
      <c r="N13" s="14">
        <v>0</v>
      </c>
    </row>
    <row r="14" spans="3:19" ht="12">
      <c r="C14" s="2" t="s">
        <v>250</v>
      </c>
      <c r="D14" s="7">
        <v>1</v>
      </c>
      <c r="E14" s="14">
        <v>0.5</v>
      </c>
      <c r="F14" s="14">
        <v>0.8</v>
      </c>
      <c r="G14" s="14">
        <v>0.6</v>
      </c>
      <c r="M14" s="14">
        <v>8</v>
      </c>
      <c r="N14" s="14">
        <v>0</v>
      </c>
      <c r="O14" s="14">
        <f t="shared" si="0"/>
        <v>0.03125</v>
      </c>
      <c r="P14" s="14">
        <f t="shared" si="1"/>
        <v>0.375</v>
      </c>
      <c r="Q14" s="14">
        <f t="shared" si="2"/>
        <v>0.05</v>
      </c>
      <c r="R14" s="14">
        <f t="shared" si="3"/>
        <v>0.75</v>
      </c>
      <c r="S14" s="14">
        <f t="shared" si="4"/>
        <v>0.0375</v>
      </c>
    </row>
    <row r="15" spans="4:23" ht="11.25">
      <c r="D15" s="7">
        <v>2</v>
      </c>
      <c r="E15" s="14">
        <v>0.7</v>
      </c>
      <c r="F15" s="14">
        <v>0.9</v>
      </c>
      <c r="G15" s="14">
        <v>0.9</v>
      </c>
      <c r="H15" s="14">
        <v>0.7</v>
      </c>
      <c r="I15" s="14">
        <v>0.4</v>
      </c>
      <c r="M15" s="14">
        <v>13.1</v>
      </c>
      <c r="N15" s="14">
        <v>0</v>
      </c>
      <c r="O15" s="14">
        <f t="shared" si="0"/>
        <v>0.026717557251908396</v>
      </c>
      <c r="P15" s="14">
        <f t="shared" si="1"/>
        <v>0.22900763358778625</v>
      </c>
      <c r="Q15" s="14">
        <f t="shared" si="2"/>
        <v>0.03435114503816794</v>
      </c>
      <c r="R15" s="14">
        <f t="shared" si="3"/>
        <v>0.4580152671755725</v>
      </c>
      <c r="S15" s="14">
        <f t="shared" si="4"/>
        <v>0.03435114503816794</v>
      </c>
      <c r="T15" s="14">
        <f t="shared" si="5"/>
        <v>0.6870229007633588</v>
      </c>
      <c r="U15" s="14">
        <f t="shared" si="6"/>
        <v>0.026717557251908396</v>
      </c>
      <c r="V15" s="14">
        <f>12/M15</f>
        <v>0.916030534351145</v>
      </c>
      <c r="W15" s="14">
        <f>0.5*I15/M15</f>
        <v>0.015267175572519085</v>
      </c>
    </row>
    <row r="16" spans="4:29" ht="11.25">
      <c r="D16" s="7">
        <v>3</v>
      </c>
      <c r="E16" s="14">
        <v>1</v>
      </c>
      <c r="F16" s="14">
        <v>1.1</v>
      </c>
      <c r="G16" s="14">
        <v>1.2</v>
      </c>
      <c r="H16" s="14">
        <v>1.2</v>
      </c>
      <c r="I16" s="14">
        <v>1.1</v>
      </c>
      <c r="J16" s="14">
        <v>0.9</v>
      </c>
      <c r="K16" s="14">
        <v>0.6</v>
      </c>
      <c r="L16" s="14">
        <v>0.3</v>
      </c>
      <c r="M16" s="14">
        <v>22</v>
      </c>
      <c r="N16" s="14">
        <v>0</v>
      </c>
      <c r="O16" s="14">
        <f t="shared" si="0"/>
        <v>0.022727272727272728</v>
      </c>
      <c r="P16" s="14">
        <f t="shared" si="1"/>
        <v>0.13636363636363635</v>
      </c>
      <c r="Q16" s="14">
        <f t="shared" si="2"/>
        <v>0.025</v>
      </c>
      <c r="R16" s="14">
        <f t="shared" si="3"/>
        <v>0.2727272727272727</v>
      </c>
      <c r="S16" s="14">
        <f t="shared" si="4"/>
        <v>0.02727272727272727</v>
      </c>
      <c r="T16" s="14">
        <f t="shared" si="5"/>
        <v>0.4090909090909091</v>
      </c>
      <c r="U16" s="14">
        <f t="shared" si="6"/>
        <v>0.02727272727272727</v>
      </c>
      <c r="V16" s="14">
        <f>12/M16</f>
        <v>0.5454545454545454</v>
      </c>
      <c r="W16" s="14">
        <f>0.5*I16/M16</f>
        <v>0.025</v>
      </c>
      <c r="X16" s="14">
        <f>15/M16</f>
        <v>0.6818181818181818</v>
      </c>
      <c r="Y16" s="14">
        <f>0.5*J16/M16</f>
        <v>0.020454545454545454</v>
      </c>
      <c r="Z16" s="14">
        <f>18/M16</f>
        <v>0.8181818181818182</v>
      </c>
      <c r="AA16" s="14">
        <f>0.5*K16/M16</f>
        <v>0.013636363636363636</v>
      </c>
      <c r="AB16" s="14">
        <f>21/M16</f>
        <v>0.9545454545454546</v>
      </c>
      <c r="AC16" s="14">
        <f>0.5*L16/M16</f>
        <v>0.006818181818181818</v>
      </c>
    </row>
    <row r="17" spans="4:19" ht="11.25">
      <c r="D17" s="7">
        <v>4</v>
      </c>
      <c r="M17" s="14">
        <v>8.2</v>
      </c>
      <c r="N17" s="14">
        <v>0</v>
      </c>
      <c r="O17" s="14">
        <f t="shared" si="0"/>
        <v>0</v>
      </c>
      <c r="P17" s="14">
        <f t="shared" si="1"/>
        <v>0.3658536585365854</v>
      </c>
      <c r="Q17" s="14">
        <f t="shared" si="2"/>
        <v>0</v>
      </c>
      <c r="R17" s="14">
        <f t="shared" si="3"/>
        <v>0.7317073170731708</v>
      </c>
      <c r="S17" s="14">
        <f t="shared" si="4"/>
        <v>0</v>
      </c>
    </row>
    <row r="18" spans="3:19" ht="12">
      <c r="C18" s="2" t="s">
        <v>244</v>
      </c>
      <c r="D18" s="7">
        <v>1</v>
      </c>
      <c r="E18" s="14">
        <v>0.6</v>
      </c>
      <c r="F18" s="14">
        <v>0.9</v>
      </c>
      <c r="G18" s="14">
        <v>0.85</v>
      </c>
      <c r="M18" s="14">
        <v>8.5</v>
      </c>
      <c r="N18" s="14">
        <v>0</v>
      </c>
      <c r="O18" s="14">
        <f t="shared" si="0"/>
        <v>0.03529411764705882</v>
      </c>
      <c r="P18" s="14">
        <f t="shared" si="1"/>
        <v>0.35294117647058826</v>
      </c>
      <c r="Q18" s="14">
        <f t="shared" si="2"/>
        <v>0.052941176470588235</v>
      </c>
      <c r="R18" s="14">
        <f t="shared" si="3"/>
        <v>0.7058823529411765</v>
      </c>
      <c r="S18" s="14">
        <f t="shared" si="4"/>
        <v>0.049999999999999996</v>
      </c>
    </row>
    <row r="19" spans="4:23" ht="11.25">
      <c r="D19" s="7">
        <v>2</v>
      </c>
      <c r="E19" s="14">
        <v>0.7</v>
      </c>
      <c r="F19" s="14">
        <v>0.75</v>
      </c>
      <c r="G19" s="14">
        <v>0.85</v>
      </c>
      <c r="H19" s="14">
        <v>0.82</v>
      </c>
      <c r="I19" s="14">
        <v>0.65</v>
      </c>
      <c r="M19" s="14">
        <v>14.6</v>
      </c>
      <c r="N19" s="14">
        <v>0</v>
      </c>
      <c r="O19" s="14">
        <f t="shared" si="0"/>
        <v>0.023972602739726026</v>
      </c>
      <c r="P19" s="14">
        <f t="shared" si="1"/>
        <v>0.20547945205479454</v>
      </c>
      <c r="Q19" s="14">
        <f t="shared" si="2"/>
        <v>0.025684931506849317</v>
      </c>
      <c r="R19" s="14">
        <f t="shared" si="3"/>
        <v>0.4109589041095891</v>
      </c>
      <c r="S19" s="14">
        <f t="shared" si="4"/>
        <v>0.02910958904109589</v>
      </c>
      <c r="T19" s="14">
        <f t="shared" si="5"/>
        <v>0.6164383561643836</v>
      </c>
      <c r="U19" s="14">
        <f t="shared" si="6"/>
        <v>0.028082191780821917</v>
      </c>
      <c r="V19" s="14">
        <f>12/M19</f>
        <v>0.8219178082191781</v>
      </c>
      <c r="W19" s="14">
        <f>0.5*I19/M19</f>
        <v>0.022260273972602742</v>
      </c>
    </row>
    <row r="20" spans="4:29" ht="11.25">
      <c r="D20" s="7">
        <v>3</v>
      </c>
      <c r="E20" s="14">
        <v>0.3</v>
      </c>
      <c r="F20" s="14">
        <v>0.6</v>
      </c>
      <c r="G20" s="14">
        <v>0.8</v>
      </c>
      <c r="H20" s="14">
        <v>0.9</v>
      </c>
      <c r="I20" s="14">
        <v>1.1</v>
      </c>
      <c r="J20" s="14">
        <v>1.1</v>
      </c>
      <c r="K20" s="14">
        <v>1</v>
      </c>
      <c r="L20" s="14">
        <v>0.7</v>
      </c>
      <c r="M20" s="14">
        <v>25.3</v>
      </c>
      <c r="N20" s="14">
        <v>0</v>
      </c>
      <c r="O20" s="14">
        <f t="shared" si="0"/>
        <v>0.005928853754940711</v>
      </c>
      <c r="P20" s="14">
        <f t="shared" si="1"/>
        <v>0.11857707509881422</v>
      </c>
      <c r="Q20" s="14">
        <f t="shared" si="2"/>
        <v>0.011857707509881422</v>
      </c>
      <c r="R20" s="14">
        <f t="shared" si="3"/>
        <v>0.23715415019762845</v>
      </c>
      <c r="S20" s="14">
        <f t="shared" si="4"/>
        <v>0.015810276679841896</v>
      </c>
      <c r="T20" s="14">
        <f t="shared" si="5"/>
        <v>0.3557312252964427</v>
      </c>
      <c r="U20" s="14">
        <f t="shared" si="6"/>
        <v>0.017786561264822136</v>
      </c>
      <c r="V20" s="14">
        <f>12/M20</f>
        <v>0.4743083003952569</v>
      </c>
      <c r="W20" s="14">
        <f>0.5*I20/M20</f>
        <v>0.02173913043478261</v>
      </c>
      <c r="X20" s="14">
        <f>15/M20</f>
        <v>0.5928853754940712</v>
      </c>
      <c r="Y20" s="14">
        <f>0.5*J20/M20</f>
        <v>0.02173913043478261</v>
      </c>
      <c r="Z20" s="14">
        <f>18/M20</f>
        <v>0.7114624505928854</v>
      </c>
      <c r="AA20" s="14">
        <f>0.5*K20/M20</f>
        <v>0.019762845849802372</v>
      </c>
      <c r="AB20" s="14">
        <f>21/M20</f>
        <v>0.8300395256916996</v>
      </c>
      <c r="AC20" s="14">
        <f>0.5*L20/M20</f>
        <v>0.013833992094861658</v>
      </c>
    </row>
    <row r="21" ht="11.25">
      <c r="N21" s="14">
        <v>0</v>
      </c>
    </row>
    <row r="22" spans="3:21" ht="12">
      <c r="C22" s="2" t="s">
        <v>298</v>
      </c>
      <c r="D22" s="7">
        <v>1</v>
      </c>
      <c r="E22" s="14">
        <v>0.5</v>
      </c>
      <c r="F22" s="14">
        <v>0.6</v>
      </c>
      <c r="G22" s="14">
        <v>0.6</v>
      </c>
      <c r="H22" s="14">
        <v>0.1</v>
      </c>
      <c r="M22" s="14">
        <v>9.4</v>
      </c>
      <c r="N22" s="14">
        <v>0</v>
      </c>
      <c r="O22" s="14">
        <f t="shared" si="0"/>
        <v>0.026595744680851064</v>
      </c>
      <c r="P22" s="14">
        <f t="shared" si="1"/>
        <v>0.3191489361702127</v>
      </c>
      <c r="Q22" s="14">
        <f t="shared" si="2"/>
        <v>0.031914893617021274</v>
      </c>
      <c r="R22" s="14">
        <f t="shared" si="3"/>
        <v>0.6382978723404255</v>
      </c>
      <c r="S22" s="14">
        <f t="shared" si="4"/>
        <v>0.031914893617021274</v>
      </c>
      <c r="T22" s="14">
        <f t="shared" si="5"/>
        <v>0.9574468085106382</v>
      </c>
      <c r="U22" s="14">
        <f t="shared" si="6"/>
        <v>0.005319148936170213</v>
      </c>
    </row>
    <row r="23" spans="4:25" ht="11.25">
      <c r="D23" s="7">
        <v>2</v>
      </c>
      <c r="E23" s="14">
        <v>0.8</v>
      </c>
      <c r="F23" s="14">
        <v>0.9</v>
      </c>
      <c r="G23" s="14">
        <v>0.1</v>
      </c>
      <c r="H23" s="14">
        <v>1</v>
      </c>
      <c r="I23" s="14">
        <v>0.8</v>
      </c>
      <c r="J23" s="14">
        <v>0.5</v>
      </c>
      <c r="M23" s="14">
        <v>17.9</v>
      </c>
      <c r="N23" s="14">
        <v>0</v>
      </c>
      <c r="O23" s="14">
        <f t="shared" si="0"/>
        <v>0.022346368715083803</v>
      </c>
      <c r="P23" s="14">
        <f t="shared" si="1"/>
        <v>0.1675977653631285</v>
      </c>
      <c r="Q23" s="14">
        <f t="shared" si="2"/>
        <v>0.025139664804469275</v>
      </c>
      <c r="R23" s="14">
        <f t="shared" si="3"/>
        <v>0.335195530726257</v>
      </c>
      <c r="S23" s="14">
        <f t="shared" si="4"/>
        <v>0.0027932960893854754</v>
      </c>
      <c r="T23" s="14">
        <f t="shared" si="5"/>
        <v>0.5027932960893855</v>
      </c>
      <c r="U23" s="14">
        <f t="shared" si="6"/>
        <v>0.02793296089385475</v>
      </c>
      <c r="V23" s="14">
        <f>12/M23</f>
        <v>0.670391061452514</v>
      </c>
      <c r="W23" s="14">
        <f>0.5*I23/M23</f>
        <v>0.022346368715083803</v>
      </c>
      <c r="X23" s="14">
        <f>15/M23</f>
        <v>0.8379888268156426</v>
      </c>
      <c r="Y23" s="14">
        <f>0.5*J23/M23</f>
        <v>0.013966480446927375</v>
      </c>
    </row>
    <row r="24" spans="4:19" ht="11.25">
      <c r="D24" s="7">
        <v>3</v>
      </c>
      <c r="M24" s="14">
        <v>7.6</v>
      </c>
      <c r="N24" s="14">
        <v>0</v>
      </c>
      <c r="O24" s="14">
        <f t="shared" si="0"/>
        <v>0</v>
      </c>
      <c r="P24" s="14">
        <f t="shared" si="1"/>
        <v>0.39473684210526316</v>
      </c>
      <c r="Q24" s="14">
        <f t="shared" si="2"/>
        <v>0</v>
      </c>
      <c r="R24" s="14">
        <f t="shared" si="3"/>
        <v>0.7894736842105263</v>
      </c>
      <c r="S24" s="14">
        <f t="shared" si="4"/>
        <v>0</v>
      </c>
    </row>
    <row r="25" ht="11.25">
      <c r="N25" s="14">
        <v>0</v>
      </c>
    </row>
    <row r="26" spans="3:19" ht="12">
      <c r="C26" s="2" t="s">
        <v>291</v>
      </c>
      <c r="D26" s="7">
        <v>1</v>
      </c>
      <c r="E26" s="14">
        <v>0.6</v>
      </c>
      <c r="F26" s="14">
        <v>0.85</v>
      </c>
      <c r="G26" s="14">
        <v>0.58</v>
      </c>
      <c r="M26" s="14">
        <v>7.4</v>
      </c>
      <c r="N26" s="14">
        <v>0</v>
      </c>
      <c r="O26" s="14">
        <f t="shared" si="0"/>
        <v>0.040540540540540536</v>
      </c>
      <c r="P26" s="14">
        <f t="shared" si="1"/>
        <v>0.4054054054054054</v>
      </c>
      <c r="Q26" s="14">
        <f t="shared" si="2"/>
        <v>0.05743243243243243</v>
      </c>
      <c r="R26" s="14">
        <f t="shared" si="3"/>
        <v>0.8108108108108107</v>
      </c>
      <c r="S26" s="14">
        <f t="shared" si="4"/>
        <v>0.039189189189189184</v>
      </c>
    </row>
    <row r="27" spans="4:21" ht="11.25">
      <c r="D27" s="7">
        <v>2</v>
      </c>
      <c r="E27" s="14">
        <v>0.7</v>
      </c>
      <c r="F27" s="14">
        <v>0.85</v>
      </c>
      <c r="G27" s="14">
        <v>0.78</v>
      </c>
      <c r="H27" s="14">
        <v>0.6</v>
      </c>
      <c r="M27" s="14">
        <v>11</v>
      </c>
      <c r="N27" s="14">
        <v>0</v>
      </c>
      <c r="O27" s="14">
        <f t="shared" si="0"/>
        <v>0.031818181818181815</v>
      </c>
      <c r="P27" s="14">
        <f t="shared" si="1"/>
        <v>0.2727272727272727</v>
      </c>
      <c r="Q27" s="14">
        <f t="shared" si="2"/>
        <v>0.038636363636363635</v>
      </c>
      <c r="R27" s="14">
        <f t="shared" si="3"/>
        <v>0.5454545454545454</v>
      </c>
      <c r="S27" s="14">
        <f t="shared" si="4"/>
        <v>0.035454545454545454</v>
      </c>
      <c r="T27" s="14">
        <f t="shared" si="5"/>
        <v>0.8181818181818182</v>
      </c>
      <c r="U27" s="14">
        <f t="shared" si="6"/>
        <v>0.02727272727272727</v>
      </c>
    </row>
    <row r="28" spans="4:27" ht="11.25">
      <c r="D28" s="7">
        <v>3</v>
      </c>
      <c r="E28" s="14">
        <v>0.4</v>
      </c>
      <c r="F28" s="14">
        <v>0.5</v>
      </c>
      <c r="G28" s="14">
        <v>0.9</v>
      </c>
      <c r="H28" s="14">
        <v>1.1</v>
      </c>
      <c r="I28" s="14">
        <v>1</v>
      </c>
      <c r="J28" s="14">
        <v>0.8</v>
      </c>
      <c r="K28" s="14">
        <v>0.45</v>
      </c>
      <c r="M28" s="14">
        <v>19.4</v>
      </c>
      <c r="N28" s="14">
        <v>0</v>
      </c>
      <c r="O28" s="14">
        <f t="shared" si="0"/>
        <v>0.010309278350515465</v>
      </c>
      <c r="P28" s="14">
        <f t="shared" si="1"/>
        <v>0.15463917525773196</v>
      </c>
      <c r="Q28" s="14">
        <f t="shared" si="2"/>
        <v>0.012886597938144331</v>
      </c>
      <c r="R28" s="14">
        <f t="shared" si="3"/>
        <v>0.30927835051546393</v>
      </c>
      <c r="S28" s="14">
        <f t="shared" si="4"/>
        <v>0.023195876288659795</v>
      </c>
      <c r="T28" s="14">
        <f t="shared" si="5"/>
        <v>0.4639175257731959</v>
      </c>
      <c r="U28" s="14">
        <f t="shared" si="6"/>
        <v>0.02835051546391753</v>
      </c>
      <c r="V28" s="14">
        <f>12/M28</f>
        <v>0.6185567010309279</v>
      </c>
      <c r="W28" s="14">
        <f>0.5*I28/M28</f>
        <v>0.025773195876288662</v>
      </c>
      <c r="X28" s="14">
        <f>15/M28</f>
        <v>0.7731958762886598</v>
      </c>
      <c r="Y28" s="14">
        <f>0.5*J28/M28</f>
        <v>0.02061855670103093</v>
      </c>
      <c r="Z28" s="14">
        <f>18/M28</f>
        <v>0.9278350515463918</v>
      </c>
      <c r="AA28" s="14">
        <f>0.5*K28/M28</f>
        <v>0.011597938144329897</v>
      </c>
    </row>
    <row r="29" ht="11.25">
      <c r="N29" s="14">
        <v>0</v>
      </c>
    </row>
    <row r="30" spans="3:19" ht="12">
      <c r="C30" s="2" t="s">
        <v>241</v>
      </c>
      <c r="D30" s="7">
        <v>1</v>
      </c>
      <c r="E30" s="14">
        <v>0.55</v>
      </c>
      <c r="F30" s="14">
        <v>0.65</v>
      </c>
      <c r="G30" s="14">
        <v>0.45</v>
      </c>
      <c r="H30" s="14">
        <v>0.3</v>
      </c>
      <c r="M30" s="14">
        <v>7.5</v>
      </c>
      <c r="N30" s="14">
        <v>0</v>
      </c>
      <c r="O30" s="14">
        <f t="shared" si="0"/>
        <v>0.03666666666666667</v>
      </c>
      <c r="P30" s="14">
        <f t="shared" si="1"/>
        <v>0.4</v>
      </c>
      <c r="Q30" s="14">
        <f t="shared" si="2"/>
        <v>0.043333333333333335</v>
      </c>
      <c r="R30" s="14">
        <f t="shared" si="3"/>
        <v>0.8</v>
      </c>
      <c r="S30" s="14">
        <f t="shared" si="4"/>
        <v>0.030000000000000002</v>
      </c>
    </row>
    <row r="31" spans="4:23" ht="11.25">
      <c r="D31" s="7">
        <v>2</v>
      </c>
      <c r="E31" s="14">
        <v>0.45</v>
      </c>
      <c r="F31" s="14">
        <v>0.6</v>
      </c>
      <c r="G31" s="14">
        <v>0.75</v>
      </c>
      <c r="H31" s="14">
        <v>0.4</v>
      </c>
      <c r="M31" s="14">
        <v>13.1</v>
      </c>
      <c r="N31" s="14">
        <v>0</v>
      </c>
      <c r="O31" s="14">
        <f t="shared" si="0"/>
        <v>0.01717557251908397</v>
      </c>
      <c r="P31" s="14">
        <f t="shared" si="1"/>
        <v>0.22900763358778625</v>
      </c>
      <c r="Q31" s="14">
        <f t="shared" si="2"/>
        <v>0.022900763358778626</v>
      </c>
      <c r="R31" s="14">
        <f t="shared" si="3"/>
        <v>0.4580152671755725</v>
      </c>
      <c r="S31" s="14">
        <f t="shared" si="4"/>
        <v>0.02862595419847328</v>
      </c>
      <c r="T31" s="14">
        <f t="shared" si="5"/>
        <v>0.6870229007633588</v>
      </c>
      <c r="U31" s="14">
        <f t="shared" si="6"/>
        <v>0.015267175572519085</v>
      </c>
      <c r="V31" s="14">
        <f>12/M31</f>
        <v>0.916030534351145</v>
      </c>
      <c r="W31" s="14">
        <f>0.5*I31/M31</f>
        <v>0</v>
      </c>
    </row>
    <row r="32" spans="4:23" ht="11.25">
      <c r="D32" s="7">
        <v>3</v>
      </c>
      <c r="E32" s="14">
        <v>0.3</v>
      </c>
      <c r="F32" s="14">
        <v>0.3</v>
      </c>
      <c r="M32" s="14">
        <v>14.8</v>
      </c>
      <c r="N32" s="14">
        <v>0</v>
      </c>
      <c r="O32" s="14">
        <f t="shared" si="0"/>
        <v>0.010135135135135134</v>
      </c>
      <c r="P32" s="14">
        <f t="shared" si="1"/>
        <v>0.2027027027027027</v>
      </c>
      <c r="Q32" s="14">
        <f t="shared" si="2"/>
        <v>0.010135135135135134</v>
      </c>
      <c r="R32" s="14">
        <f t="shared" si="3"/>
        <v>0.4054054054054054</v>
      </c>
      <c r="S32" s="14">
        <f t="shared" si="4"/>
        <v>0</v>
      </c>
      <c r="T32" s="14">
        <f t="shared" si="5"/>
        <v>0.6081081081081081</v>
      </c>
      <c r="U32" s="14">
        <f t="shared" si="6"/>
        <v>0</v>
      </c>
      <c r="V32" s="14">
        <f>12/M32</f>
        <v>0.8108108108108107</v>
      </c>
      <c r="W32" s="14">
        <f>0.5*I32/M32</f>
        <v>0</v>
      </c>
    </row>
    <row r="33" ht="11.25">
      <c r="N33" s="14">
        <v>0</v>
      </c>
    </row>
    <row r="34" spans="3:19" ht="12">
      <c r="C34" s="2" t="s">
        <v>245</v>
      </c>
      <c r="D34" s="7">
        <v>1</v>
      </c>
      <c r="E34" s="14">
        <v>0.5</v>
      </c>
      <c r="F34" s="14">
        <v>0.6</v>
      </c>
      <c r="G34" s="14">
        <v>0.55</v>
      </c>
      <c r="M34" s="14">
        <v>8.1</v>
      </c>
      <c r="N34" s="14">
        <v>0</v>
      </c>
      <c r="O34" s="14">
        <f t="shared" si="0"/>
        <v>0.0308641975308642</v>
      </c>
      <c r="P34" s="14">
        <f t="shared" si="1"/>
        <v>0.3703703703703704</v>
      </c>
      <c r="Q34" s="14">
        <f t="shared" si="2"/>
        <v>0.037037037037037035</v>
      </c>
      <c r="R34" s="14">
        <f t="shared" si="3"/>
        <v>0.7407407407407408</v>
      </c>
      <c r="S34" s="14">
        <f t="shared" si="4"/>
        <v>0.03395061728395062</v>
      </c>
    </row>
    <row r="35" spans="4:23" ht="11.25">
      <c r="D35" s="7">
        <v>2</v>
      </c>
      <c r="E35" s="14">
        <v>0.6</v>
      </c>
      <c r="F35" s="14">
        <v>0.71</v>
      </c>
      <c r="G35" s="14">
        <v>0.7</v>
      </c>
      <c r="H35" s="14">
        <v>0.7</v>
      </c>
      <c r="I35" s="14">
        <v>0.4</v>
      </c>
      <c r="M35" s="14">
        <v>14.2</v>
      </c>
      <c r="N35" s="14">
        <v>0</v>
      </c>
      <c r="O35" s="14">
        <f t="shared" si="0"/>
        <v>0.02112676056338028</v>
      </c>
      <c r="P35" s="14">
        <f t="shared" si="1"/>
        <v>0.21126760563380284</v>
      </c>
      <c r="Q35" s="14">
        <f t="shared" si="2"/>
        <v>0.025</v>
      </c>
      <c r="R35" s="14">
        <f t="shared" si="3"/>
        <v>0.4225352112676057</v>
      </c>
      <c r="S35" s="14">
        <f t="shared" si="4"/>
        <v>0.02464788732394366</v>
      </c>
      <c r="T35" s="14">
        <f t="shared" si="5"/>
        <v>0.6338028169014085</v>
      </c>
      <c r="U35" s="14">
        <f t="shared" si="6"/>
        <v>0.02464788732394366</v>
      </c>
      <c r="V35" s="14">
        <f>12/M35</f>
        <v>0.8450704225352114</v>
      </c>
      <c r="W35" s="14">
        <f>0.5*I35/M35</f>
        <v>0.014084507042253523</v>
      </c>
    </row>
    <row r="36" spans="4:27" ht="11.25">
      <c r="D36" s="7">
        <v>3</v>
      </c>
      <c r="E36" s="14">
        <v>0.45</v>
      </c>
      <c r="F36" s="14">
        <v>0.7</v>
      </c>
      <c r="G36" s="14">
        <v>1.1</v>
      </c>
      <c r="H36" s="14">
        <v>1.1</v>
      </c>
      <c r="I36" s="14">
        <v>0.8</v>
      </c>
      <c r="J36" s="14">
        <v>0.7</v>
      </c>
      <c r="K36" s="14">
        <v>0.5</v>
      </c>
      <c r="M36" s="14">
        <v>21</v>
      </c>
      <c r="N36" s="14">
        <v>0</v>
      </c>
      <c r="O36" s="14">
        <f t="shared" si="0"/>
        <v>0.010714285714285714</v>
      </c>
      <c r="P36" s="14">
        <f t="shared" si="1"/>
        <v>0.14285714285714285</v>
      </c>
      <c r="Q36" s="14">
        <f t="shared" si="2"/>
        <v>0.016666666666666666</v>
      </c>
      <c r="R36" s="14">
        <f t="shared" si="3"/>
        <v>0.2857142857142857</v>
      </c>
      <c r="S36" s="14">
        <f t="shared" si="4"/>
        <v>0.02619047619047619</v>
      </c>
      <c r="T36" s="14">
        <f t="shared" si="5"/>
        <v>0.42857142857142855</v>
      </c>
      <c r="U36" s="14">
        <f t="shared" si="6"/>
        <v>0.02619047619047619</v>
      </c>
      <c r="V36" s="14">
        <f>12/M36</f>
        <v>0.5714285714285714</v>
      </c>
      <c r="W36" s="14">
        <f>0.5*I36/M36</f>
        <v>0.01904761904761905</v>
      </c>
      <c r="X36" s="14">
        <f>15/M36</f>
        <v>0.7142857142857143</v>
      </c>
      <c r="Y36" s="14">
        <f>0.5*J36/M36</f>
        <v>0.016666666666666666</v>
      </c>
      <c r="Z36" s="14">
        <f>18/M36</f>
        <v>0.8571428571428571</v>
      </c>
      <c r="AA36" s="14">
        <f>0.5*K36/M36</f>
        <v>0.011904761904761904</v>
      </c>
    </row>
    <row r="37" spans="4:17" ht="11.25">
      <c r="D37" s="7">
        <v>4</v>
      </c>
      <c r="M37" s="14">
        <v>5.4</v>
      </c>
      <c r="N37" s="14">
        <v>0</v>
      </c>
      <c r="O37" s="14">
        <f t="shared" si="0"/>
        <v>0</v>
      </c>
      <c r="P37" s="14">
        <f t="shared" si="1"/>
        <v>0.5555555555555555</v>
      </c>
      <c r="Q37" s="14">
        <f t="shared" si="2"/>
        <v>0</v>
      </c>
    </row>
    <row r="38" spans="3:21" ht="12">
      <c r="C38" s="2" t="s">
        <v>239</v>
      </c>
      <c r="D38" s="7">
        <v>1</v>
      </c>
      <c r="E38" s="14">
        <v>0.5</v>
      </c>
      <c r="F38" s="14">
        <v>0.7</v>
      </c>
      <c r="G38" s="14">
        <v>0.7</v>
      </c>
      <c r="H38" s="14">
        <v>0.4</v>
      </c>
      <c r="M38" s="14">
        <v>10.8</v>
      </c>
      <c r="N38" s="14">
        <v>0</v>
      </c>
      <c r="O38" s="14">
        <f>0.5*E38/M38</f>
        <v>0.023148148148148147</v>
      </c>
      <c r="P38" s="14">
        <f>3/M38</f>
        <v>0.27777777777777773</v>
      </c>
      <c r="Q38" s="14">
        <f>0.5*F38/M38</f>
        <v>0.032407407407407406</v>
      </c>
      <c r="R38" s="14">
        <f>6/M38</f>
        <v>0.5555555555555555</v>
      </c>
      <c r="S38" s="14">
        <f>0.5*G38/M38</f>
        <v>0.032407407407407406</v>
      </c>
      <c r="T38" s="14">
        <f>9/M38</f>
        <v>0.8333333333333333</v>
      </c>
      <c r="U38" s="14">
        <f>0.5*H38/M38</f>
        <v>0.018518518518518517</v>
      </c>
    </row>
    <row r="39" spans="4:21" ht="11.25">
      <c r="D39" s="7">
        <v>2</v>
      </c>
      <c r="E39" s="14">
        <v>0.7</v>
      </c>
      <c r="F39" s="14">
        <v>0.08</v>
      </c>
      <c r="G39" s="14">
        <v>0.9</v>
      </c>
      <c r="H39" s="14">
        <v>0.9</v>
      </c>
      <c r="I39" s="14">
        <v>0.8</v>
      </c>
      <c r="J39" s="14">
        <v>0.5</v>
      </c>
      <c r="M39" s="14">
        <v>17.2</v>
      </c>
      <c r="N39" s="14">
        <v>0</v>
      </c>
      <c r="O39" s="14">
        <f>0.5*E39/M38</f>
        <v>0.032407407407407406</v>
      </c>
      <c r="P39" s="14">
        <f>3/M38</f>
        <v>0.27777777777777773</v>
      </c>
      <c r="Q39" s="14">
        <f>0.5*F39/M38</f>
        <v>0.0037037037037037034</v>
      </c>
      <c r="R39" s="14">
        <f>6/M38</f>
        <v>0.5555555555555555</v>
      </c>
      <c r="S39" s="14">
        <f>0.5*G39/M38</f>
        <v>0.041666666666666664</v>
      </c>
      <c r="T39" s="14">
        <f>9/M38</f>
        <v>0.8333333333333333</v>
      </c>
      <c r="U39" s="14">
        <f>0.5*H39/M38</f>
        <v>0.041666666666666664</v>
      </c>
    </row>
    <row r="40" spans="4:25" ht="11.25">
      <c r="D40" s="7">
        <v>3</v>
      </c>
      <c r="M40" s="14">
        <v>7.8</v>
      </c>
      <c r="N40" s="14">
        <v>0</v>
      </c>
      <c r="O40" s="14">
        <f>0.5*E40/M39</f>
        <v>0</v>
      </c>
      <c r="P40" s="14">
        <f>3/M39</f>
        <v>0.1744186046511628</v>
      </c>
      <c r="Q40" s="14">
        <f>0.5*F40/M39</f>
        <v>0</v>
      </c>
      <c r="R40" s="14">
        <f>6/M39</f>
        <v>0.3488372093023256</v>
      </c>
      <c r="S40" s="14">
        <f>0.5*G40/M39</f>
        <v>0</v>
      </c>
      <c r="T40" s="14">
        <f>9/M39</f>
        <v>0.5232558139534884</v>
      </c>
      <c r="U40" s="14">
        <f>0.5*H40/M39</f>
        <v>0</v>
      </c>
      <c r="V40" s="14">
        <f>12/M39</f>
        <v>0.6976744186046512</v>
      </c>
      <c r="W40" s="14">
        <f>0.5*I40/M39</f>
        <v>0</v>
      </c>
      <c r="X40" s="14">
        <f>15/M39</f>
        <v>0.872093023255814</v>
      </c>
      <c r="Y40" s="14">
        <f>0.5*J40/M39</f>
        <v>0</v>
      </c>
    </row>
    <row r="42" spans="1:19" ht="12">
      <c r="A42" s="13" t="s">
        <v>7</v>
      </c>
      <c r="B42" s="2" t="s">
        <v>95</v>
      </c>
      <c r="C42" s="2" t="s">
        <v>246</v>
      </c>
      <c r="D42" s="7">
        <v>1</v>
      </c>
      <c r="E42" s="14">
        <v>0.4</v>
      </c>
      <c r="F42" s="14">
        <v>0.6</v>
      </c>
      <c r="G42" s="14">
        <v>0.2</v>
      </c>
      <c r="M42" s="14">
        <v>6.2</v>
      </c>
      <c r="N42" s="14">
        <v>0</v>
      </c>
      <c r="O42" s="14">
        <f t="shared" si="0"/>
        <v>0.03225806451612903</v>
      </c>
      <c r="P42" s="14">
        <f t="shared" si="1"/>
        <v>0.48387096774193544</v>
      </c>
      <c r="Q42" s="14">
        <f t="shared" si="2"/>
        <v>0.04838709677419355</v>
      </c>
      <c r="R42" s="14">
        <f t="shared" si="3"/>
        <v>0.9677419354838709</v>
      </c>
      <c r="S42" s="14">
        <f t="shared" si="4"/>
        <v>0.016129032258064516</v>
      </c>
    </row>
    <row r="43" spans="4:21" ht="11.25">
      <c r="D43" s="7">
        <v>2</v>
      </c>
      <c r="E43" s="14">
        <v>0.6</v>
      </c>
      <c r="F43" s="14">
        <v>0.7</v>
      </c>
      <c r="G43" s="14">
        <v>0.7</v>
      </c>
      <c r="H43" s="14">
        <v>0.6</v>
      </c>
      <c r="M43" s="14">
        <v>11.4</v>
      </c>
      <c r="N43" s="14">
        <v>0</v>
      </c>
      <c r="O43" s="14">
        <f t="shared" si="0"/>
        <v>0.02631578947368421</v>
      </c>
      <c r="P43" s="14">
        <f t="shared" si="1"/>
        <v>0.2631578947368421</v>
      </c>
      <c r="Q43" s="14">
        <f t="shared" si="2"/>
        <v>0.03070175438596491</v>
      </c>
      <c r="R43" s="14">
        <f t="shared" si="3"/>
        <v>0.5263157894736842</v>
      </c>
      <c r="S43" s="14">
        <f t="shared" si="4"/>
        <v>0.03070175438596491</v>
      </c>
      <c r="T43" s="14">
        <f t="shared" si="5"/>
        <v>0.7894736842105263</v>
      </c>
      <c r="U43" s="14">
        <f t="shared" si="6"/>
        <v>0.02631578947368421</v>
      </c>
    </row>
    <row r="44" spans="4:27" ht="11.25">
      <c r="D44" s="7">
        <v>3</v>
      </c>
      <c r="F44" s="14">
        <v>1</v>
      </c>
      <c r="G44" s="14">
        <v>1</v>
      </c>
      <c r="H44" s="14">
        <v>1</v>
      </c>
      <c r="I44" s="14">
        <v>0.9</v>
      </c>
      <c r="J44" s="14">
        <v>0.7</v>
      </c>
      <c r="K44" s="14">
        <v>0.4</v>
      </c>
      <c r="M44" s="14">
        <v>19.2</v>
      </c>
      <c r="N44" s="14">
        <v>0</v>
      </c>
      <c r="O44" s="14">
        <f t="shared" si="0"/>
        <v>0</v>
      </c>
      <c r="P44" s="14">
        <f t="shared" si="1"/>
        <v>0.15625</v>
      </c>
      <c r="Q44" s="14">
        <f t="shared" si="2"/>
        <v>0.026041666666666668</v>
      </c>
      <c r="R44" s="14">
        <f t="shared" si="3"/>
        <v>0.3125</v>
      </c>
      <c r="S44" s="14">
        <f t="shared" si="4"/>
        <v>0.026041666666666668</v>
      </c>
      <c r="T44" s="14">
        <f t="shared" si="5"/>
        <v>0.46875</v>
      </c>
      <c r="U44" s="14">
        <f t="shared" si="6"/>
        <v>0.026041666666666668</v>
      </c>
      <c r="V44" s="14">
        <f>12/M44</f>
        <v>0.625</v>
      </c>
      <c r="W44" s="14">
        <f>0.5*I44/M44</f>
        <v>0.0234375</v>
      </c>
      <c r="X44" s="14">
        <f>15/M44</f>
        <v>0.78125</v>
      </c>
      <c r="Y44" s="14">
        <f>0.5*J44/M44</f>
        <v>0.018229166666666668</v>
      </c>
      <c r="Z44" s="14">
        <f>18/M44</f>
        <v>0.9375</v>
      </c>
      <c r="AA44" s="14">
        <f>0.5*K44/M44</f>
        <v>0.010416666666666668</v>
      </c>
    </row>
    <row r="45" spans="4:17" ht="11.25">
      <c r="D45" s="7">
        <v>4</v>
      </c>
      <c r="M45" s="14">
        <v>5.7</v>
      </c>
      <c r="N45" s="14">
        <v>0</v>
      </c>
      <c r="O45" s="14">
        <f t="shared" si="0"/>
        <v>0</v>
      </c>
      <c r="P45" s="14">
        <f t="shared" si="1"/>
        <v>0.5263157894736842</v>
      </c>
      <c r="Q45" s="14">
        <f t="shared" si="2"/>
        <v>0</v>
      </c>
    </row>
    <row r="46" spans="3:19" ht="12">
      <c r="C46" s="2" t="s">
        <v>239</v>
      </c>
      <c r="D46" s="7">
        <v>1</v>
      </c>
      <c r="E46" s="14">
        <v>0.5</v>
      </c>
      <c r="F46" s="14">
        <v>0.6</v>
      </c>
      <c r="G46" s="14">
        <v>0.6</v>
      </c>
      <c r="M46" s="14">
        <v>7.7</v>
      </c>
      <c r="N46" s="14">
        <v>0</v>
      </c>
      <c r="O46" s="14">
        <f t="shared" si="0"/>
        <v>0.032467532467532464</v>
      </c>
      <c r="P46" s="14">
        <f t="shared" si="1"/>
        <v>0.38961038961038963</v>
      </c>
      <c r="Q46" s="14">
        <f t="shared" si="2"/>
        <v>0.03896103896103896</v>
      </c>
      <c r="R46" s="14">
        <f t="shared" si="3"/>
        <v>0.7792207792207793</v>
      </c>
      <c r="S46" s="14">
        <f t="shared" si="4"/>
        <v>0.03896103896103896</v>
      </c>
    </row>
    <row r="47" spans="4:23" ht="11.25">
      <c r="D47" s="7">
        <v>2</v>
      </c>
      <c r="E47" s="14">
        <v>0.6</v>
      </c>
      <c r="F47" s="14">
        <v>0.6</v>
      </c>
      <c r="G47" s="14">
        <v>0.75</v>
      </c>
      <c r="H47" s="14">
        <v>0.7</v>
      </c>
      <c r="I47" s="14">
        <v>0.4</v>
      </c>
      <c r="M47" s="14">
        <v>13.7</v>
      </c>
      <c r="N47" s="14">
        <v>0</v>
      </c>
      <c r="O47" s="14">
        <f t="shared" si="0"/>
        <v>0.021897810218978103</v>
      </c>
      <c r="P47" s="14">
        <f t="shared" si="1"/>
        <v>0.21897810218978103</v>
      </c>
      <c r="Q47" s="14">
        <f t="shared" si="2"/>
        <v>0.021897810218978103</v>
      </c>
      <c r="R47" s="14">
        <f t="shared" si="3"/>
        <v>0.43795620437956206</v>
      </c>
      <c r="S47" s="14">
        <f t="shared" si="4"/>
        <v>0.02737226277372263</v>
      </c>
      <c r="T47" s="14">
        <f t="shared" si="5"/>
        <v>0.6569343065693432</v>
      </c>
      <c r="U47" s="14">
        <f t="shared" si="6"/>
        <v>0.025547445255474453</v>
      </c>
      <c r="V47" s="14">
        <f>12/M47</f>
        <v>0.8759124087591241</v>
      </c>
      <c r="W47" s="14">
        <f>0.5*I47/M47</f>
        <v>0.014598540145985403</v>
      </c>
    </row>
    <row r="48" spans="4:27" ht="11.25">
      <c r="D48" s="7">
        <v>3</v>
      </c>
      <c r="G48" s="14">
        <v>1</v>
      </c>
      <c r="H48" s="14">
        <v>1</v>
      </c>
      <c r="I48" s="14">
        <v>1</v>
      </c>
      <c r="J48" s="14">
        <v>0.8</v>
      </c>
      <c r="K48" s="14">
        <v>0.4</v>
      </c>
      <c r="M48" s="14">
        <v>20</v>
      </c>
      <c r="N48" s="14">
        <v>0</v>
      </c>
      <c r="O48" s="14">
        <f t="shared" si="0"/>
        <v>0</v>
      </c>
      <c r="P48" s="14">
        <f t="shared" si="1"/>
        <v>0.15</v>
      </c>
      <c r="Q48" s="14">
        <f t="shared" si="2"/>
        <v>0</v>
      </c>
      <c r="R48" s="14">
        <f t="shared" si="3"/>
        <v>0.3</v>
      </c>
      <c r="S48" s="14">
        <f t="shared" si="4"/>
        <v>0.025</v>
      </c>
      <c r="T48" s="14">
        <f t="shared" si="5"/>
        <v>0.45</v>
      </c>
      <c r="U48" s="14">
        <f t="shared" si="6"/>
        <v>0.025</v>
      </c>
      <c r="V48" s="14">
        <f>12/M48</f>
        <v>0.6</v>
      </c>
      <c r="W48" s="14">
        <f>0.5*I48/M48</f>
        <v>0.025</v>
      </c>
      <c r="X48" s="14">
        <f>15/M48</f>
        <v>0.75</v>
      </c>
      <c r="Y48" s="14">
        <f>0.5*J48/M48</f>
        <v>0.02</v>
      </c>
      <c r="Z48" s="14">
        <f>18/M48</f>
        <v>0.9</v>
      </c>
      <c r="AA48" s="14">
        <f>0.5*K48/M48</f>
        <v>0.01</v>
      </c>
    </row>
    <row r="50" spans="3:19" ht="12">
      <c r="C50" s="2" t="s">
        <v>301</v>
      </c>
      <c r="D50" s="7">
        <v>1</v>
      </c>
      <c r="E50" s="14">
        <v>0.5</v>
      </c>
      <c r="F50" s="14">
        <v>0.9</v>
      </c>
      <c r="G50" s="14">
        <v>0.7</v>
      </c>
      <c r="M50" s="14">
        <v>8.9</v>
      </c>
      <c r="N50" s="14">
        <v>0</v>
      </c>
      <c r="O50" s="14">
        <f t="shared" si="0"/>
        <v>0.028089887640449437</v>
      </c>
      <c r="P50" s="14">
        <f t="shared" si="1"/>
        <v>0.33707865168539325</v>
      </c>
      <c r="Q50" s="14">
        <f t="shared" si="2"/>
        <v>0.05056179775280899</v>
      </c>
      <c r="R50" s="14">
        <f t="shared" si="3"/>
        <v>0.6741573033707865</v>
      </c>
      <c r="S50" s="14">
        <f t="shared" si="4"/>
        <v>0.03932584269662921</v>
      </c>
    </row>
    <row r="51" spans="4:23" ht="11.25">
      <c r="D51" s="7">
        <v>2</v>
      </c>
      <c r="E51" s="14">
        <v>0.7</v>
      </c>
      <c r="F51" s="14">
        <v>0.9</v>
      </c>
      <c r="G51" s="14">
        <v>1</v>
      </c>
      <c r="H51" s="14">
        <v>0.9</v>
      </c>
      <c r="I51" s="14">
        <v>0.5</v>
      </c>
      <c r="M51" s="14">
        <v>14</v>
      </c>
      <c r="N51" s="14">
        <v>0</v>
      </c>
      <c r="O51" s="14">
        <f t="shared" si="0"/>
        <v>0.024999999999999998</v>
      </c>
      <c r="P51" s="14">
        <f t="shared" si="1"/>
        <v>0.21428571428571427</v>
      </c>
      <c r="Q51" s="14">
        <f t="shared" si="2"/>
        <v>0.03214285714285715</v>
      </c>
      <c r="R51" s="14">
        <f t="shared" si="3"/>
        <v>0.42857142857142855</v>
      </c>
      <c r="S51" s="14">
        <f t="shared" si="4"/>
        <v>0.03571428571428571</v>
      </c>
      <c r="T51" s="14">
        <f t="shared" si="5"/>
        <v>0.6428571428571429</v>
      </c>
      <c r="U51" s="14">
        <f t="shared" si="6"/>
        <v>0.03214285714285715</v>
      </c>
      <c r="V51" s="14">
        <f>12/M51</f>
        <v>0.8571428571428571</v>
      </c>
      <c r="W51" s="14">
        <f>0.5*I51/M51</f>
        <v>0.017857142857142856</v>
      </c>
    </row>
    <row r="52" spans="4:27" ht="11.25">
      <c r="D52" s="7">
        <v>3</v>
      </c>
      <c r="G52" s="14">
        <v>1</v>
      </c>
      <c r="H52" s="14">
        <v>1.2</v>
      </c>
      <c r="I52" s="14">
        <v>1.1</v>
      </c>
      <c r="J52" s="14">
        <v>0.7</v>
      </c>
      <c r="K52" s="14">
        <v>0.5</v>
      </c>
      <c r="M52" s="14">
        <v>19.2</v>
      </c>
      <c r="N52" s="14">
        <v>0</v>
      </c>
      <c r="O52" s="14">
        <f t="shared" si="0"/>
        <v>0</v>
      </c>
      <c r="P52" s="14">
        <f t="shared" si="1"/>
        <v>0.15625</v>
      </c>
      <c r="Q52" s="14">
        <f t="shared" si="2"/>
        <v>0</v>
      </c>
      <c r="R52" s="14">
        <f t="shared" si="3"/>
        <v>0.3125</v>
      </c>
      <c r="S52" s="14">
        <f t="shared" si="4"/>
        <v>0.026041666666666668</v>
      </c>
      <c r="T52" s="14">
        <f t="shared" si="5"/>
        <v>0.46875</v>
      </c>
      <c r="U52" s="14">
        <f t="shared" si="6"/>
        <v>0.03125</v>
      </c>
      <c r="V52" s="14">
        <f>12/M52</f>
        <v>0.625</v>
      </c>
      <c r="W52" s="14">
        <f>0.5*I52/M52</f>
        <v>0.028645833333333336</v>
      </c>
      <c r="X52" s="14">
        <f>15/M52</f>
        <v>0.78125</v>
      </c>
      <c r="Y52" s="14">
        <f>0.5*J52/M52</f>
        <v>0.018229166666666668</v>
      </c>
      <c r="Z52" s="14">
        <f>18/M52</f>
        <v>0.9375</v>
      </c>
      <c r="AA52" s="14">
        <f>0.5*K52/M52</f>
        <v>0.013020833333333334</v>
      </c>
    </row>
    <row r="54" spans="3:19" ht="12">
      <c r="C54" s="2" t="s">
        <v>247</v>
      </c>
      <c r="D54" s="7">
        <v>1</v>
      </c>
      <c r="E54" s="14">
        <v>0.5</v>
      </c>
      <c r="F54" s="14">
        <v>0.7</v>
      </c>
      <c r="G54" s="14">
        <v>0.7</v>
      </c>
      <c r="M54" s="14">
        <v>8.7</v>
      </c>
      <c r="N54" s="14">
        <v>0</v>
      </c>
      <c r="O54" s="14">
        <f t="shared" si="0"/>
        <v>0.02873563218390805</v>
      </c>
      <c r="P54" s="14">
        <f t="shared" si="1"/>
        <v>0.3448275862068966</v>
      </c>
      <c r="Q54" s="14">
        <f t="shared" si="2"/>
        <v>0.040229885057471264</v>
      </c>
      <c r="R54" s="14">
        <f t="shared" si="3"/>
        <v>0.6896551724137931</v>
      </c>
      <c r="S54" s="14">
        <f t="shared" si="4"/>
        <v>0.040229885057471264</v>
      </c>
    </row>
    <row r="55" spans="4:21" ht="11.25">
      <c r="D55" s="7">
        <v>2</v>
      </c>
      <c r="E55" s="14">
        <v>0.5</v>
      </c>
      <c r="F55" s="14">
        <v>0.7</v>
      </c>
      <c r="G55" s="14">
        <v>0.9</v>
      </c>
      <c r="H55" s="14">
        <v>0.6</v>
      </c>
      <c r="M55" s="14">
        <v>11</v>
      </c>
      <c r="N55" s="14">
        <v>0</v>
      </c>
      <c r="O55" s="14">
        <f t="shared" si="0"/>
        <v>0.022727272727272728</v>
      </c>
      <c r="P55" s="14">
        <f t="shared" si="1"/>
        <v>0.2727272727272727</v>
      </c>
      <c r="Q55" s="14">
        <f t="shared" si="2"/>
        <v>0.031818181818181815</v>
      </c>
      <c r="R55" s="14">
        <f t="shared" si="3"/>
        <v>0.5454545454545454</v>
      </c>
      <c r="S55" s="14">
        <f t="shared" si="4"/>
        <v>0.04090909090909091</v>
      </c>
      <c r="T55" s="14">
        <f t="shared" si="5"/>
        <v>0.8181818181818182</v>
      </c>
      <c r="U55" s="14">
        <f t="shared" si="6"/>
        <v>0.02727272727272727</v>
      </c>
    </row>
    <row r="56" spans="4:25" ht="11.25">
      <c r="D56" s="7">
        <v>3</v>
      </c>
      <c r="F56" s="14">
        <v>1</v>
      </c>
      <c r="G56" s="14">
        <v>1</v>
      </c>
      <c r="H56" s="14">
        <v>1</v>
      </c>
      <c r="I56" s="14">
        <v>0.9</v>
      </c>
      <c r="J56" s="14">
        <v>0.6</v>
      </c>
      <c r="M56" s="14">
        <v>17</v>
      </c>
      <c r="N56" s="14">
        <v>0</v>
      </c>
      <c r="O56" s="14">
        <f t="shared" si="0"/>
        <v>0</v>
      </c>
      <c r="P56" s="14">
        <f t="shared" si="1"/>
        <v>0.17647058823529413</v>
      </c>
      <c r="Q56" s="14">
        <f t="shared" si="2"/>
        <v>0.029411764705882353</v>
      </c>
      <c r="R56" s="14">
        <f t="shared" si="3"/>
        <v>0.35294117647058826</v>
      </c>
      <c r="S56" s="14">
        <f t="shared" si="4"/>
        <v>0.029411764705882353</v>
      </c>
      <c r="T56" s="14">
        <f t="shared" si="5"/>
        <v>0.5294117647058824</v>
      </c>
      <c r="U56" s="14">
        <f t="shared" si="6"/>
        <v>0.029411764705882353</v>
      </c>
      <c r="V56" s="14">
        <f>12/M56</f>
        <v>0.7058823529411765</v>
      </c>
      <c r="W56" s="14">
        <f>0.5*I56/M56</f>
        <v>0.026470588235294117</v>
      </c>
      <c r="X56" s="14">
        <f>15/M56</f>
        <v>0.8823529411764706</v>
      </c>
      <c r="Y56" s="14">
        <f>0.5*J56/M56</f>
        <v>0.01764705882352941</v>
      </c>
    </row>
    <row r="57" spans="4:21" ht="11.25">
      <c r="D57" s="7">
        <v>4</v>
      </c>
      <c r="G57" s="14">
        <v>0.6</v>
      </c>
      <c r="H57" s="14">
        <v>0.5</v>
      </c>
      <c r="M57" s="14">
        <v>11</v>
      </c>
      <c r="N57" s="14">
        <v>0</v>
      </c>
      <c r="O57" s="14">
        <f t="shared" si="0"/>
        <v>0</v>
      </c>
      <c r="P57" s="14">
        <f t="shared" si="1"/>
        <v>0.2727272727272727</v>
      </c>
      <c r="Q57" s="14">
        <f t="shared" si="2"/>
        <v>0</v>
      </c>
      <c r="R57" s="14">
        <f t="shared" si="3"/>
        <v>0.5454545454545454</v>
      </c>
      <c r="S57" s="14">
        <f t="shared" si="4"/>
        <v>0.02727272727272727</v>
      </c>
      <c r="T57" s="14">
        <f t="shared" si="5"/>
        <v>0.8181818181818182</v>
      </c>
      <c r="U57" s="14">
        <f t="shared" si="6"/>
        <v>0.022727272727272728</v>
      </c>
    </row>
    <row r="58" spans="3:19" ht="12">
      <c r="C58" s="2" t="s">
        <v>271</v>
      </c>
      <c r="D58" s="7">
        <v>1</v>
      </c>
      <c r="E58" s="14">
        <v>0.5</v>
      </c>
      <c r="F58" s="14">
        <v>0.6</v>
      </c>
      <c r="G58" s="14">
        <v>0.3</v>
      </c>
      <c r="M58" s="14">
        <v>6.9</v>
      </c>
      <c r="N58" s="14">
        <v>0</v>
      </c>
      <c r="O58" s="14">
        <f t="shared" si="0"/>
        <v>0.036231884057971016</v>
      </c>
      <c r="P58" s="14">
        <f t="shared" si="1"/>
        <v>0.43478260869565216</v>
      </c>
      <c r="Q58" s="14">
        <f t="shared" si="2"/>
        <v>0.043478260869565216</v>
      </c>
      <c r="R58" s="14">
        <f t="shared" si="3"/>
        <v>0.8695652173913043</v>
      </c>
      <c r="S58" s="14">
        <f t="shared" si="4"/>
        <v>0.021739130434782608</v>
      </c>
    </row>
    <row r="59" spans="4:23" ht="11.25">
      <c r="D59" s="7">
        <v>2</v>
      </c>
      <c r="E59" s="14">
        <v>0.3</v>
      </c>
      <c r="F59" s="14">
        <v>0.6</v>
      </c>
      <c r="G59" s="14">
        <v>0.6</v>
      </c>
      <c r="H59" s="14">
        <v>0.5</v>
      </c>
      <c r="M59" s="14">
        <v>12.2</v>
      </c>
      <c r="N59" s="14">
        <v>0</v>
      </c>
      <c r="O59" s="14">
        <f t="shared" si="0"/>
        <v>0.012295081967213115</v>
      </c>
      <c r="P59" s="14">
        <f t="shared" si="1"/>
        <v>0.24590163934426232</v>
      </c>
      <c r="Q59" s="14">
        <f t="shared" si="2"/>
        <v>0.02459016393442623</v>
      </c>
      <c r="R59" s="14">
        <f t="shared" si="3"/>
        <v>0.49180327868852464</v>
      </c>
      <c r="S59" s="14">
        <f t="shared" si="4"/>
        <v>0.02459016393442623</v>
      </c>
      <c r="T59" s="14">
        <f t="shared" si="5"/>
        <v>0.7377049180327869</v>
      </c>
      <c r="U59" s="14">
        <f t="shared" si="6"/>
        <v>0.020491803278688527</v>
      </c>
      <c r="V59" s="14">
        <f>12/M59</f>
        <v>0.9836065573770493</v>
      </c>
      <c r="W59" s="14">
        <f>0.5*I59/M59</f>
        <v>0</v>
      </c>
    </row>
    <row r="60" spans="4:25" ht="11.25">
      <c r="D60" s="7">
        <v>3</v>
      </c>
      <c r="F60" s="14">
        <v>0.9</v>
      </c>
      <c r="G60" s="14">
        <v>0.9</v>
      </c>
      <c r="H60" s="14">
        <v>0.9</v>
      </c>
      <c r="I60" s="14">
        <v>0.7</v>
      </c>
      <c r="J60" s="14">
        <v>0.4</v>
      </c>
      <c r="M60" s="14">
        <v>17.9</v>
      </c>
      <c r="N60" s="14">
        <v>0</v>
      </c>
      <c r="O60" s="14">
        <f t="shared" si="0"/>
        <v>0</v>
      </c>
      <c r="P60" s="14">
        <f t="shared" si="1"/>
        <v>0.1675977653631285</v>
      </c>
      <c r="Q60" s="14">
        <f t="shared" si="2"/>
        <v>0.025139664804469275</v>
      </c>
      <c r="R60" s="14">
        <f t="shared" si="3"/>
        <v>0.335195530726257</v>
      </c>
      <c r="S60" s="14">
        <f t="shared" si="4"/>
        <v>0.025139664804469275</v>
      </c>
      <c r="T60" s="14">
        <f t="shared" si="5"/>
        <v>0.5027932960893855</v>
      </c>
      <c r="U60" s="14">
        <f t="shared" si="6"/>
        <v>0.025139664804469275</v>
      </c>
      <c r="V60" s="14">
        <f>12/M60</f>
        <v>0.670391061452514</v>
      </c>
      <c r="W60" s="14">
        <f>0.5*I60/M60</f>
        <v>0.019553072625698324</v>
      </c>
      <c r="X60" s="14">
        <f>15/M60</f>
        <v>0.8379888268156426</v>
      </c>
      <c r="Y60" s="14">
        <f>0.5*J60/M60</f>
        <v>0.011173184357541902</v>
      </c>
    </row>
    <row r="62" spans="3:19" ht="12">
      <c r="C62" s="2" t="s">
        <v>292</v>
      </c>
      <c r="D62" s="7">
        <v>1</v>
      </c>
      <c r="E62" s="14">
        <v>0.4</v>
      </c>
      <c r="F62" s="14">
        <v>0.7</v>
      </c>
      <c r="G62" s="14">
        <v>0.6</v>
      </c>
      <c r="M62" s="14">
        <v>7.9</v>
      </c>
      <c r="N62" s="14">
        <v>0</v>
      </c>
      <c r="O62" s="14">
        <f t="shared" si="0"/>
        <v>0.02531645569620253</v>
      </c>
      <c r="P62" s="14">
        <f t="shared" si="1"/>
        <v>0.37974683544303794</v>
      </c>
      <c r="Q62" s="14">
        <f t="shared" si="2"/>
        <v>0.044303797468354424</v>
      </c>
      <c r="R62" s="14">
        <f t="shared" si="3"/>
        <v>0.7594936708860759</v>
      </c>
      <c r="S62" s="14">
        <f t="shared" si="4"/>
        <v>0.03797468354430379</v>
      </c>
    </row>
    <row r="63" spans="4:23" ht="11.25">
      <c r="D63" s="7">
        <v>2</v>
      </c>
      <c r="E63" s="14">
        <v>0.6</v>
      </c>
      <c r="F63" s="14">
        <v>0.6</v>
      </c>
      <c r="G63" s="14">
        <v>0.9</v>
      </c>
      <c r="H63" s="14">
        <v>0.8</v>
      </c>
      <c r="I63" s="14">
        <v>0.5</v>
      </c>
      <c r="M63" s="14">
        <v>14</v>
      </c>
      <c r="N63" s="14">
        <v>0</v>
      </c>
      <c r="O63" s="14">
        <f t="shared" si="0"/>
        <v>0.02142857142857143</v>
      </c>
      <c r="P63" s="14">
        <f t="shared" si="1"/>
        <v>0.21428571428571427</v>
      </c>
      <c r="Q63" s="14">
        <f t="shared" si="2"/>
        <v>0.02142857142857143</v>
      </c>
      <c r="R63" s="14">
        <f t="shared" si="3"/>
        <v>0.42857142857142855</v>
      </c>
      <c r="S63" s="14">
        <f t="shared" si="4"/>
        <v>0.03214285714285715</v>
      </c>
      <c r="T63" s="14">
        <f t="shared" si="5"/>
        <v>0.6428571428571429</v>
      </c>
      <c r="U63" s="14">
        <f t="shared" si="6"/>
        <v>0.028571428571428574</v>
      </c>
      <c r="V63" s="14">
        <f>12/M63</f>
        <v>0.8571428571428571</v>
      </c>
      <c r="W63" s="14">
        <f>0.5*I63/M63</f>
        <v>0.017857142857142856</v>
      </c>
    </row>
    <row r="64" spans="4:27" ht="11.25">
      <c r="D64" s="7">
        <v>3</v>
      </c>
      <c r="E64" s="14">
        <v>0.7</v>
      </c>
      <c r="F64" s="14">
        <v>1.1</v>
      </c>
      <c r="G64" s="14">
        <v>1.1</v>
      </c>
      <c r="H64" s="14">
        <v>1</v>
      </c>
      <c r="I64" s="14">
        <v>0.9</v>
      </c>
      <c r="J64" s="14">
        <v>0.7</v>
      </c>
      <c r="K64" s="14">
        <v>0.4</v>
      </c>
      <c r="M64" s="14">
        <v>19.8</v>
      </c>
      <c r="N64" s="14">
        <v>0</v>
      </c>
      <c r="O64" s="14">
        <f t="shared" si="0"/>
        <v>0.017676767676767676</v>
      </c>
      <c r="P64" s="14">
        <f t="shared" si="1"/>
        <v>0.15151515151515152</v>
      </c>
      <c r="Q64" s="14">
        <f t="shared" si="2"/>
        <v>0.02777777777777778</v>
      </c>
      <c r="R64" s="14">
        <f t="shared" si="3"/>
        <v>0.30303030303030304</v>
      </c>
      <c r="S64" s="14">
        <f t="shared" si="4"/>
        <v>0.02777777777777778</v>
      </c>
      <c r="T64" s="14">
        <f t="shared" si="5"/>
        <v>0.45454545454545453</v>
      </c>
      <c r="U64" s="14">
        <f t="shared" si="6"/>
        <v>0.025252525252525252</v>
      </c>
      <c r="V64" s="14">
        <f>12/M64</f>
        <v>0.6060606060606061</v>
      </c>
      <c r="W64" s="14">
        <f>0.5*I64/M64</f>
        <v>0.022727272727272728</v>
      </c>
      <c r="X64" s="14">
        <f>15/M64</f>
        <v>0.7575757575757576</v>
      </c>
      <c r="Y64" s="14">
        <f>0.5*J64/M64</f>
        <v>0.017676767676767676</v>
      </c>
      <c r="Z64" s="14">
        <f>18/M64</f>
        <v>0.9090909090909091</v>
      </c>
      <c r="AA64" s="14">
        <f>0.5*K64/M64</f>
        <v>0.010101010101010102</v>
      </c>
    </row>
    <row r="65" spans="4:21" ht="11.25">
      <c r="D65" s="7">
        <v>4</v>
      </c>
      <c r="G65" s="14">
        <v>0.4</v>
      </c>
      <c r="M65" s="14">
        <v>9.5</v>
      </c>
      <c r="N65" s="14">
        <v>0</v>
      </c>
      <c r="O65" s="14">
        <f t="shared" si="0"/>
        <v>0</v>
      </c>
      <c r="P65" s="14">
        <f t="shared" si="1"/>
        <v>0.3157894736842105</v>
      </c>
      <c r="Q65" s="14">
        <f t="shared" si="2"/>
        <v>0</v>
      </c>
      <c r="R65" s="14">
        <f t="shared" si="3"/>
        <v>0.631578947368421</v>
      </c>
      <c r="S65" s="14">
        <f t="shared" si="4"/>
        <v>0.021052631578947368</v>
      </c>
      <c r="T65" s="14">
        <f t="shared" si="5"/>
        <v>0.9473684210526315</v>
      </c>
      <c r="U65" s="14">
        <f t="shared" si="6"/>
        <v>0</v>
      </c>
    </row>
    <row r="66" spans="3:19" ht="12">
      <c r="C66" s="2" t="s">
        <v>272</v>
      </c>
      <c r="D66" s="7">
        <v>1</v>
      </c>
      <c r="E66" s="14">
        <v>0.5</v>
      </c>
      <c r="F66" s="14">
        <v>0.8</v>
      </c>
      <c r="G66" s="14">
        <v>0.1</v>
      </c>
      <c r="M66" s="14">
        <v>6.2</v>
      </c>
      <c r="N66" s="14">
        <v>0</v>
      </c>
      <c r="O66" s="14">
        <f aca="true" t="shared" si="7" ref="O66:O81">0.5*E66/M66</f>
        <v>0.04032258064516129</v>
      </c>
      <c r="P66" s="14">
        <f aca="true" t="shared" si="8" ref="P66:P81">3/M66</f>
        <v>0.48387096774193544</v>
      </c>
      <c r="Q66" s="14">
        <f aca="true" t="shared" si="9" ref="Q66:Q81">0.5*F66/M66</f>
        <v>0.06451612903225806</v>
      </c>
      <c r="R66" s="14">
        <f aca="true" t="shared" si="10" ref="R66:R81">6/M66</f>
        <v>0.9677419354838709</v>
      </c>
      <c r="S66" s="14">
        <f aca="true" t="shared" si="11" ref="S66:S81">0.5*G66/M66</f>
        <v>0.008064516129032258</v>
      </c>
    </row>
    <row r="67" spans="4:23" ht="11.25">
      <c r="D67" s="7">
        <v>2</v>
      </c>
      <c r="E67" s="14">
        <v>0.6</v>
      </c>
      <c r="F67" s="14">
        <v>0.8</v>
      </c>
      <c r="G67" s="14">
        <v>0.8</v>
      </c>
      <c r="H67" s="14">
        <v>0.8</v>
      </c>
      <c r="I67" s="14">
        <v>0.1</v>
      </c>
      <c r="M67" s="14">
        <v>12.3</v>
      </c>
      <c r="N67" s="14">
        <v>0</v>
      </c>
      <c r="O67" s="14">
        <f t="shared" si="7"/>
        <v>0.024390243902439022</v>
      </c>
      <c r="P67" s="14">
        <f t="shared" si="8"/>
        <v>0.24390243902439024</v>
      </c>
      <c r="Q67" s="14">
        <f t="shared" si="9"/>
        <v>0.03252032520325203</v>
      </c>
      <c r="R67" s="14">
        <f t="shared" si="10"/>
        <v>0.4878048780487805</v>
      </c>
      <c r="S67" s="14">
        <f t="shared" si="11"/>
        <v>0.03252032520325203</v>
      </c>
      <c r="T67" s="14">
        <f aca="true" t="shared" si="12" ref="T67:T80">9/M67</f>
        <v>0.7317073170731707</v>
      </c>
      <c r="U67" s="14">
        <f aca="true" t="shared" si="13" ref="U67:U80">0.5*H67/M67</f>
        <v>0.03252032520325203</v>
      </c>
      <c r="V67" s="14">
        <f>12/M67</f>
        <v>0.975609756097561</v>
      </c>
      <c r="W67" s="14">
        <f>0.5*I67/M67</f>
        <v>0.004065040650406504</v>
      </c>
    </row>
    <row r="68" spans="4:27" ht="11.25">
      <c r="D68" s="7">
        <v>3</v>
      </c>
      <c r="E68" s="14">
        <v>0.7</v>
      </c>
      <c r="F68" s="14">
        <v>0.9</v>
      </c>
      <c r="G68" s="14">
        <v>1</v>
      </c>
      <c r="H68" s="14">
        <v>1</v>
      </c>
      <c r="I68" s="14">
        <v>0.9</v>
      </c>
      <c r="J68" s="14">
        <v>0.8</v>
      </c>
      <c r="K68" s="14">
        <v>0.3</v>
      </c>
      <c r="M68" s="14">
        <v>19.3</v>
      </c>
      <c r="N68" s="14">
        <v>0</v>
      </c>
      <c r="O68" s="14">
        <f t="shared" si="7"/>
        <v>0.018134715025906734</v>
      </c>
      <c r="P68" s="14">
        <f t="shared" si="8"/>
        <v>0.15544041450777202</v>
      </c>
      <c r="Q68" s="14">
        <f t="shared" si="9"/>
        <v>0.023316062176165803</v>
      </c>
      <c r="R68" s="14">
        <f t="shared" si="10"/>
        <v>0.31088082901554404</v>
      </c>
      <c r="S68" s="14">
        <f t="shared" si="11"/>
        <v>0.025906735751295335</v>
      </c>
      <c r="T68" s="14">
        <f t="shared" si="12"/>
        <v>0.46632124352331605</v>
      </c>
      <c r="U68" s="14">
        <f t="shared" si="13"/>
        <v>0.025906735751295335</v>
      </c>
      <c r="V68" s="14">
        <f>12/M68</f>
        <v>0.6217616580310881</v>
      </c>
      <c r="W68" s="14">
        <f>0.5*I68/M68</f>
        <v>0.023316062176165803</v>
      </c>
      <c r="X68" s="14">
        <f>15/M68</f>
        <v>0.7772020725388601</v>
      </c>
      <c r="Y68" s="14">
        <f>0.5*J68/M68</f>
        <v>0.02072538860103627</v>
      </c>
      <c r="Z68" s="14">
        <f>18/M68</f>
        <v>0.9326424870466321</v>
      </c>
      <c r="AA68" s="14">
        <f>0.5*K68/M68</f>
        <v>0.007772020725388601</v>
      </c>
    </row>
    <row r="69" spans="4:19" ht="11.25">
      <c r="D69" s="7">
        <v>4</v>
      </c>
      <c r="G69" s="14">
        <v>0.5</v>
      </c>
      <c r="M69" s="14">
        <v>8.9</v>
      </c>
      <c r="N69" s="14">
        <v>0</v>
      </c>
      <c r="O69" s="14">
        <f t="shared" si="7"/>
        <v>0</v>
      </c>
      <c r="P69" s="14">
        <f t="shared" si="8"/>
        <v>0.33707865168539325</v>
      </c>
      <c r="Q69" s="14">
        <f t="shared" si="9"/>
        <v>0</v>
      </c>
      <c r="R69" s="14">
        <f t="shared" si="10"/>
        <v>0.6741573033707865</v>
      </c>
      <c r="S69" s="14">
        <f t="shared" si="11"/>
        <v>0.028089887640449437</v>
      </c>
    </row>
    <row r="70" spans="3:19" ht="12">
      <c r="C70" s="2" t="s">
        <v>293</v>
      </c>
      <c r="D70" s="7">
        <v>1</v>
      </c>
      <c r="E70" s="14">
        <v>0.6</v>
      </c>
      <c r="F70" s="14">
        <v>0.6</v>
      </c>
      <c r="G70" s="14">
        <v>0.5</v>
      </c>
      <c r="M70" s="14">
        <v>6.2</v>
      </c>
      <c r="N70" s="14">
        <v>0</v>
      </c>
      <c r="O70" s="14">
        <f t="shared" si="7"/>
        <v>0.04838709677419355</v>
      </c>
      <c r="P70" s="14">
        <f t="shared" si="8"/>
        <v>0.48387096774193544</v>
      </c>
      <c r="Q70" s="14">
        <f t="shared" si="9"/>
        <v>0.04838709677419355</v>
      </c>
      <c r="R70" s="14">
        <f t="shared" si="10"/>
        <v>0.9677419354838709</v>
      </c>
      <c r="S70" s="14">
        <f t="shared" si="11"/>
        <v>0.04032258064516129</v>
      </c>
    </row>
    <row r="71" spans="4:21" ht="11.25">
      <c r="D71" s="7">
        <v>2</v>
      </c>
      <c r="E71" s="14">
        <v>0.5</v>
      </c>
      <c r="F71" s="14">
        <v>0.7</v>
      </c>
      <c r="G71" s="14">
        <v>0.7</v>
      </c>
      <c r="H71" s="14">
        <v>0.5</v>
      </c>
      <c r="M71" s="14">
        <v>11.1</v>
      </c>
      <c r="N71" s="14">
        <v>0</v>
      </c>
      <c r="O71" s="14">
        <f t="shared" si="7"/>
        <v>0.022522522522522525</v>
      </c>
      <c r="P71" s="14">
        <f t="shared" si="8"/>
        <v>0.2702702702702703</v>
      </c>
      <c r="Q71" s="14">
        <f t="shared" si="9"/>
        <v>0.03153153153153153</v>
      </c>
      <c r="R71" s="14">
        <f t="shared" si="10"/>
        <v>0.5405405405405406</v>
      </c>
      <c r="S71" s="14">
        <f t="shared" si="11"/>
        <v>0.03153153153153153</v>
      </c>
      <c r="T71" s="14">
        <f t="shared" si="12"/>
        <v>0.8108108108108109</v>
      </c>
      <c r="U71" s="14">
        <f t="shared" si="13"/>
        <v>0.022522522522522525</v>
      </c>
    </row>
    <row r="72" spans="4:25" ht="11.25">
      <c r="D72" s="7">
        <v>3</v>
      </c>
      <c r="E72" s="14">
        <v>0.7</v>
      </c>
      <c r="F72" s="14">
        <v>0.9</v>
      </c>
      <c r="G72" s="14">
        <v>0.9</v>
      </c>
      <c r="H72" s="14">
        <v>0.8</v>
      </c>
      <c r="I72" s="14">
        <v>0.8</v>
      </c>
      <c r="J72" s="14">
        <v>0.4</v>
      </c>
      <c r="M72" s="14">
        <v>16.7</v>
      </c>
      <c r="N72" s="14">
        <v>0</v>
      </c>
      <c r="O72" s="14">
        <f t="shared" si="7"/>
        <v>0.020958083832335328</v>
      </c>
      <c r="P72" s="14">
        <f t="shared" si="8"/>
        <v>0.17964071856287425</v>
      </c>
      <c r="Q72" s="14">
        <f t="shared" si="9"/>
        <v>0.02694610778443114</v>
      </c>
      <c r="R72" s="14">
        <f t="shared" si="10"/>
        <v>0.3592814371257485</v>
      </c>
      <c r="S72" s="14">
        <f t="shared" si="11"/>
        <v>0.02694610778443114</v>
      </c>
      <c r="T72" s="14">
        <f t="shared" si="12"/>
        <v>0.5389221556886228</v>
      </c>
      <c r="U72" s="14">
        <f t="shared" si="13"/>
        <v>0.023952095808383235</v>
      </c>
      <c r="V72" s="14">
        <f>12/M72</f>
        <v>0.718562874251497</v>
      </c>
      <c r="W72" s="14">
        <f>0.5*I72/M72</f>
        <v>0.023952095808383235</v>
      </c>
      <c r="X72" s="14">
        <f>15/M72</f>
        <v>0.8982035928143713</v>
      </c>
      <c r="Y72" s="14">
        <f>0.5*J72/M72</f>
        <v>0.011976047904191617</v>
      </c>
    </row>
    <row r="73" spans="4:21" ht="11.25">
      <c r="D73" s="7">
        <v>4</v>
      </c>
      <c r="H73" s="14">
        <v>0.3</v>
      </c>
      <c r="M73" s="14">
        <v>10.1</v>
      </c>
      <c r="N73" s="14">
        <v>0</v>
      </c>
      <c r="O73" s="14">
        <f t="shared" si="7"/>
        <v>0</v>
      </c>
      <c r="P73" s="14">
        <f t="shared" si="8"/>
        <v>0.297029702970297</v>
      </c>
      <c r="Q73" s="14">
        <f t="shared" si="9"/>
        <v>0</v>
      </c>
      <c r="R73" s="14">
        <f t="shared" si="10"/>
        <v>0.594059405940594</v>
      </c>
      <c r="S73" s="14">
        <f t="shared" si="11"/>
        <v>0</v>
      </c>
      <c r="T73" s="14">
        <f t="shared" si="12"/>
        <v>0.8910891089108911</v>
      </c>
      <c r="U73" s="14">
        <f t="shared" si="13"/>
        <v>0.01485148514851485</v>
      </c>
    </row>
    <row r="74" spans="3:21" ht="12">
      <c r="C74" s="2" t="s">
        <v>290</v>
      </c>
      <c r="D74" s="7">
        <v>1</v>
      </c>
      <c r="E74" s="14">
        <v>0.5</v>
      </c>
      <c r="F74" s="14">
        <v>0.6</v>
      </c>
      <c r="G74" s="14">
        <v>0.6</v>
      </c>
      <c r="H74" s="14">
        <v>0.2</v>
      </c>
      <c r="M74" s="14">
        <v>9.5</v>
      </c>
      <c r="N74" s="14">
        <v>0</v>
      </c>
      <c r="O74" s="14">
        <f t="shared" si="7"/>
        <v>0.02631578947368421</v>
      </c>
      <c r="P74" s="14">
        <f t="shared" si="8"/>
        <v>0.3157894736842105</v>
      </c>
      <c r="Q74" s="14">
        <f t="shared" si="9"/>
        <v>0.031578947368421054</v>
      </c>
      <c r="R74" s="14">
        <f t="shared" si="10"/>
        <v>0.631578947368421</v>
      </c>
      <c r="S74" s="14">
        <f t="shared" si="11"/>
        <v>0.031578947368421054</v>
      </c>
      <c r="T74" s="14">
        <f t="shared" si="12"/>
        <v>0.9473684210526315</v>
      </c>
      <c r="U74" s="14">
        <f t="shared" si="13"/>
        <v>0.010526315789473684</v>
      </c>
    </row>
    <row r="75" spans="4:25" ht="11.25">
      <c r="D75" s="7">
        <v>2</v>
      </c>
      <c r="E75" s="14">
        <v>0.6</v>
      </c>
      <c r="F75" s="14">
        <v>0.7</v>
      </c>
      <c r="G75" s="14">
        <v>0.8</v>
      </c>
      <c r="H75" s="14">
        <v>0.8</v>
      </c>
      <c r="I75" s="14">
        <v>0.7</v>
      </c>
      <c r="J75" s="14">
        <v>0.4</v>
      </c>
      <c r="M75" s="14">
        <v>16.3</v>
      </c>
      <c r="N75" s="14">
        <v>0</v>
      </c>
      <c r="O75" s="14">
        <f t="shared" si="7"/>
        <v>0.01840490797546012</v>
      </c>
      <c r="P75" s="14">
        <f t="shared" si="8"/>
        <v>0.18404907975460122</v>
      </c>
      <c r="Q75" s="14">
        <f t="shared" si="9"/>
        <v>0.021472392638036807</v>
      </c>
      <c r="R75" s="14">
        <f t="shared" si="10"/>
        <v>0.36809815950920244</v>
      </c>
      <c r="S75" s="14">
        <f t="shared" si="11"/>
        <v>0.024539877300613498</v>
      </c>
      <c r="T75" s="14">
        <f t="shared" si="12"/>
        <v>0.5521472392638036</v>
      </c>
      <c r="U75" s="14">
        <f t="shared" si="13"/>
        <v>0.024539877300613498</v>
      </c>
      <c r="V75" s="14">
        <f>12/M75</f>
        <v>0.7361963190184049</v>
      </c>
      <c r="W75" s="14">
        <f>0.5*I75/M75</f>
        <v>0.021472392638036807</v>
      </c>
      <c r="X75" s="14">
        <f>15/M75</f>
        <v>0.920245398773006</v>
      </c>
      <c r="Y75" s="14">
        <f>0.5*J75/M75</f>
        <v>0.012269938650306749</v>
      </c>
    </row>
    <row r="76" spans="4:27" ht="11.25">
      <c r="D76" s="7">
        <v>3</v>
      </c>
      <c r="G76" s="14">
        <v>1</v>
      </c>
      <c r="H76" s="14">
        <v>1</v>
      </c>
      <c r="I76" s="14">
        <v>0.9</v>
      </c>
      <c r="J76" s="14">
        <v>0.7</v>
      </c>
      <c r="K76" s="14">
        <v>0.3</v>
      </c>
      <c r="M76" s="14">
        <v>19.1</v>
      </c>
      <c r="N76" s="14">
        <v>0</v>
      </c>
      <c r="O76" s="14">
        <f t="shared" si="7"/>
        <v>0</v>
      </c>
      <c r="P76" s="14">
        <f t="shared" si="8"/>
        <v>0.15706806282722513</v>
      </c>
      <c r="Q76" s="14">
        <f t="shared" si="9"/>
        <v>0</v>
      </c>
      <c r="R76" s="14">
        <f t="shared" si="10"/>
        <v>0.31413612565445026</v>
      </c>
      <c r="S76" s="14">
        <f t="shared" si="11"/>
        <v>0.026178010471204185</v>
      </c>
      <c r="T76" s="14">
        <f t="shared" si="12"/>
        <v>0.47120418848167533</v>
      </c>
      <c r="U76" s="14">
        <f t="shared" si="13"/>
        <v>0.026178010471204185</v>
      </c>
      <c r="V76" s="14">
        <f>12/M76</f>
        <v>0.6282722513089005</v>
      </c>
      <c r="W76" s="14">
        <f>0.5*I76/M76</f>
        <v>0.023560209424083767</v>
      </c>
      <c r="X76" s="14">
        <f>15/M76</f>
        <v>0.7853403141361256</v>
      </c>
      <c r="Y76" s="14">
        <f>0.5*J76/M76</f>
        <v>0.01832460732984293</v>
      </c>
      <c r="Z76" s="14">
        <f>18/M76</f>
        <v>0.9424083769633507</v>
      </c>
      <c r="AA76" s="14">
        <f>0.5*K76/M76</f>
        <v>0.007853403141361256</v>
      </c>
    </row>
    <row r="77" spans="4:17" ht="11.25">
      <c r="D77" s="7">
        <v>4</v>
      </c>
      <c r="M77" s="14">
        <v>4.2</v>
      </c>
      <c r="N77" s="14">
        <v>0</v>
      </c>
      <c r="O77" s="14">
        <f t="shared" si="7"/>
        <v>0</v>
      </c>
      <c r="P77" s="14">
        <f t="shared" si="8"/>
        <v>0.7142857142857143</v>
      </c>
      <c r="Q77" s="14">
        <f t="shared" si="9"/>
        <v>0</v>
      </c>
    </row>
    <row r="78" spans="3:19" ht="12">
      <c r="C78" s="2" t="s">
        <v>249</v>
      </c>
      <c r="D78" s="7">
        <v>1</v>
      </c>
      <c r="E78" s="14">
        <v>0.5</v>
      </c>
      <c r="F78" s="14">
        <v>0.6</v>
      </c>
      <c r="G78" s="14">
        <v>0.2</v>
      </c>
      <c r="M78" s="14">
        <v>6.5</v>
      </c>
      <c r="N78" s="14">
        <v>0</v>
      </c>
      <c r="O78" s="14">
        <f t="shared" si="7"/>
        <v>0.038461538461538464</v>
      </c>
      <c r="P78" s="14">
        <f t="shared" si="8"/>
        <v>0.46153846153846156</v>
      </c>
      <c r="Q78" s="14">
        <f t="shared" si="9"/>
        <v>0.04615384615384615</v>
      </c>
      <c r="R78" s="14">
        <f t="shared" si="10"/>
        <v>0.9230769230769231</v>
      </c>
      <c r="S78" s="14">
        <f t="shared" si="11"/>
        <v>0.015384615384615385</v>
      </c>
    </row>
    <row r="79" spans="4:21" ht="11.25">
      <c r="D79" s="7">
        <v>2</v>
      </c>
      <c r="E79" s="14">
        <v>0.55</v>
      </c>
      <c r="F79" s="14">
        <v>0.6</v>
      </c>
      <c r="G79" s="14">
        <v>0.6</v>
      </c>
      <c r="H79" s="14">
        <v>0.4</v>
      </c>
      <c r="M79" s="14">
        <v>10.5</v>
      </c>
      <c r="N79" s="14">
        <v>0</v>
      </c>
      <c r="O79" s="14">
        <f t="shared" si="7"/>
        <v>0.02619047619047619</v>
      </c>
      <c r="P79" s="14">
        <f t="shared" si="8"/>
        <v>0.2857142857142857</v>
      </c>
      <c r="Q79" s="14">
        <f t="shared" si="9"/>
        <v>0.02857142857142857</v>
      </c>
      <c r="R79" s="14">
        <f t="shared" si="10"/>
        <v>0.5714285714285714</v>
      </c>
      <c r="S79" s="14">
        <f t="shared" si="11"/>
        <v>0.02857142857142857</v>
      </c>
      <c r="T79" s="14">
        <f t="shared" si="12"/>
        <v>0.8571428571428571</v>
      </c>
      <c r="U79" s="14">
        <f t="shared" si="13"/>
        <v>0.01904761904761905</v>
      </c>
    </row>
    <row r="80" spans="4:25" ht="11.25">
      <c r="D80" s="7">
        <v>3</v>
      </c>
      <c r="E80" s="14">
        <v>0.6</v>
      </c>
      <c r="F80" s="14">
        <v>0.8</v>
      </c>
      <c r="G80" s="14">
        <v>0.9</v>
      </c>
      <c r="H80" s="14">
        <v>0.8</v>
      </c>
      <c r="I80" s="14">
        <v>0.7</v>
      </c>
      <c r="J80" s="14">
        <v>0.4</v>
      </c>
      <c r="M80" s="14">
        <v>16.6</v>
      </c>
      <c r="N80" s="14">
        <v>0</v>
      </c>
      <c r="O80" s="14">
        <f t="shared" si="7"/>
        <v>0.018072289156626505</v>
      </c>
      <c r="P80" s="14">
        <f t="shared" si="8"/>
        <v>0.18072289156626503</v>
      </c>
      <c r="Q80" s="14">
        <f t="shared" si="9"/>
        <v>0.024096385542168672</v>
      </c>
      <c r="R80" s="14">
        <f t="shared" si="10"/>
        <v>0.36144578313253006</v>
      </c>
      <c r="S80" s="14">
        <f t="shared" si="11"/>
        <v>0.027108433734939756</v>
      </c>
      <c r="T80" s="14">
        <f t="shared" si="12"/>
        <v>0.5421686746987951</v>
      </c>
      <c r="U80" s="14">
        <f t="shared" si="13"/>
        <v>0.024096385542168672</v>
      </c>
      <c r="V80" s="14">
        <f>12/M80</f>
        <v>0.7228915662650601</v>
      </c>
      <c r="W80" s="14">
        <f>0.5*I80/M80</f>
        <v>0.02108433734939759</v>
      </c>
      <c r="X80" s="14">
        <f>15/M80</f>
        <v>0.9036144578313252</v>
      </c>
      <c r="Y80" s="14">
        <f>0.5*J80/M80</f>
        <v>0.012048192771084336</v>
      </c>
    </row>
    <row r="81" spans="4:19" ht="11.25">
      <c r="D81" s="7">
        <v>4</v>
      </c>
      <c r="M81" s="14">
        <v>6.2</v>
      </c>
      <c r="N81" s="14">
        <v>0</v>
      </c>
      <c r="O81" s="14">
        <f t="shared" si="7"/>
        <v>0</v>
      </c>
      <c r="P81" s="14">
        <f t="shared" si="8"/>
        <v>0.48387096774193544</v>
      </c>
      <c r="Q81" s="14">
        <f t="shared" si="9"/>
        <v>0</v>
      </c>
      <c r="R81" s="14">
        <f t="shared" si="10"/>
        <v>0.9677419354838709</v>
      </c>
      <c r="S81" s="14">
        <f t="shared" si="11"/>
        <v>0</v>
      </c>
    </row>
    <row r="84" spans="1:2" ht="12">
      <c r="A84" s="13"/>
      <c r="B84" s="2"/>
    </row>
    <row r="126" spans="1:2" ht="12">
      <c r="A126" s="13"/>
      <c r="B126" s="2"/>
    </row>
    <row r="136" spans="1:2" ht="12">
      <c r="A136" s="13"/>
      <c r="B136" s="2"/>
    </row>
    <row r="177" spans="1:2" ht="12">
      <c r="A177" s="13"/>
      <c r="B177" s="2"/>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C186"/>
  <sheetViews>
    <sheetView workbookViewId="0" topLeftCell="A36">
      <selection activeCell="H34" sqref="H34"/>
    </sheetView>
  </sheetViews>
  <sheetFormatPr defaultColWidth="9.00390625" defaultRowHeight="14.25"/>
  <cols>
    <col min="1" max="1" width="7.625" style="1" customWidth="1"/>
    <col min="2" max="2" width="6.50390625" style="1" customWidth="1"/>
    <col min="3" max="3" width="6.50390625" style="7" customWidth="1"/>
    <col min="4" max="13" width="6.50390625" style="14" customWidth="1"/>
    <col min="14" max="29" width="4.375" style="14" customWidth="1"/>
    <col min="30" max="16384" width="6.50390625" style="14" customWidth="1"/>
  </cols>
  <sheetData>
    <row r="1" spans="1:13" ht="24">
      <c r="A1" s="25" t="s">
        <v>91</v>
      </c>
      <c r="B1" s="26" t="s">
        <v>242</v>
      </c>
      <c r="C1" s="13" t="s">
        <v>89</v>
      </c>
      <c r="D1" s="13" t="s">
        <v>90</v>
      </c>
      <c r="E1" s="7">
        <v>0</v>
      </c>
      <c r="F1" s="7">
        <v>3</v>
      </c>
      <c r="G1" s="7">
        <v>6</v>
      </c>
      <c r="H1" s="7">
        <v>9</v>
      </c>
      <c r="I1" s="7">
        <v>12</v>
      </c>
      <c r="J1" s="7">
        <v>15</v>
      </c>
      <c r="K1" s="7">
        <v>18</v>
      </c>
      <c r="L1" s="7">
        <v>21</v>
      </c>
      <c r="M1" s="13" t="s">
        <v>1</v>
      </c>
    </row>
    <row r="2" spans="1:29" s="7" customFormat="1" ht="12">
      <c r="A2" s="1"/>
      <c r="B2" s="1"/>
      <c r="E2" s="13" t="s">
        <v>8</v>
      </c>
      <c r="F2" s="13" t="s">
        <v>9</v>
      </c>
      <c r="G2" s="13" t="s">
        <v>10</v>
      </c>
      <c r="H2" s="13" t="s">
        <v>11</v>
      </c>
      <c r="I2" s="13" t="s">
        <v>12</v>
      </c>
      <c r="J2" s="13" t="s">
        <v>13</v>
      </c>
      <c r="K2" s="13" t="s">
        <v>14</v>
      </c>
      <c r="L2" s="13" t="s">
        <v>15</v>
      </c>
      <c r="M2" s="13" t="s">
        <v>16</v>
      </c>
      <c r="N2" s="20" t="s">
        <v>17</v>
      </c>
      <c r="O2" s="21" t="s">
        <v>18</v>
      </c>
      <c r="P2" s="20" t="s">
        <v>19</v>
      </c>
      <c r="Q2" s="22" t="s">
        <v>20</v>
      </c>
      <c r="R2" s="20" t="s">
        <v>21</v>
      </c>
      <c r="S2" s="22" t="s">
        <v>22</v>
      </c>
      <c r="T2" s="20" t="s">
        <v>23</v>
      </c>
      <c r="U2" s="21" t="s">
        <v>24</v>
      </c>
      <c r="V2" s="20" t="s">
        <v>25</v>
      </c>
      <c r="W2" s="21" t="s">
        <v>26</v>
      </c>
      <c r="X2" s="20" t="s">
        <v>27</v>
      </c>
      <c r="Y2" s="21" t="s">
        <v>28</v>
      </c>
      <c r="Z2" s="20" t="s">
        <v>29</v>
      </c>
      <c r="AA2" s="21" t="s">
        <v>30</v>
      </c>
      <c r="AB2" s="20" t="s">
        <v>31</v>
      </c>
      <c r="AC2" s="21" t="s">
        <v>32</v>
      </c>
    </row>
    <row r="3" spans="1:27" ht="12">
      <c r="A3" s="2" t="s">
        <v>116</v>
      </c>
      <c r="B3" s="2" t="s">
        <v>243</v>
      </c>
      <c r="C3" s="7">
        <v>1</v>
      </c>
      <c r="E3" s="14">
        <v>0.8</v>
      </c>
      <c r="F3" s="14">
        <v>0.9</v>
      </c>
      <c r="G3" s="14">
        <v>0.9</v>
      </c>
      <c r="H3" s="14">
        <v>0.7</v>
      </c>
      <c r="I3" s="14">
        <v>0.3</v>
      </c>
      <c r="M3" s="14">
        <v>13.9</v>
      </c>
      <c r="N3" s="14">
        <v>0</v>
      </c>
      <c r="O3" s="14">
        <f>0.5*E3/M3</f>
        <v>0.02877697841726619</v>
      </c>
      <c r="P3" s="14">
        <f>3/M3</f>
        <v>0.2158273381294964</v>
      </c>
      <c r="Q3" s="14">
        <f>0.5*F3/M3</f>
        <v>0.03237410071942446</v>
      </c>
      <c r="R3" s="14">
        <f>6/M3</f>
        <v>0.4316546762589928</v>
      </c>
      <c r="S3" s="14">
        <f>0.5*G3/M3</f>
        <v>0.03237410071942446</v>
      </c>
      <c r="T3" s="14">
        <f>9/M3</f>
        <v>0.6474820143884892</v>
      </c>
      <c r="U3" s="14">
        <f>0.5*H3/M3</f>
        <v>0.02517985611510791</v>
      </c>
      <c r="V3" s="14">
        <f>12/M3</f>
        <v>0.8633093525179856</v>
      </c>
      <c r="W3" s="14">
        <f>0.5*I3/M3</f>
        <v>0.010791366906474819</v>
      </c>
      <c r="Z3" s="20"/>
      <c r="AA3" s="20"/>
    </row>
    <row r="4" spans="1:27" ht="12">
      <c r="A4" s="36" t="s">
        <v>157</v>
      </c>
      <c r="B4" s="37"/>
      <c r="C4" s="7">
        <v>2</v>
      </c>
      <c r="E4" s="14">
        <v>0.7</v>
      </c>
      <c r="F4" s="14">
        <v>0.8</v>
      </c>
      <c r="G4" s="14">
        <v>0.9</v>
      </c>
      <c r="H4" s="14">
        <v>0.8</v>
      </c>
      <c r="I4" s="14">
        <v>0.8</v>
      </c>
      <c r="J4" s="14">
        <v>0.4</v>
      </c>
      <c r="K4" s="14">
        <v>0.2</v>
      </c>
      <c r="M4" s="14">
        <v>19</v>
      </c>
      <c r="N4" s="14">
        <v>0</v>
      </c>
      <c r="O4" s="14">
        <f aca="true" t="shared" si="0" ref="O4:O49">0.5*E4/M4</f>
        <v>0.018421052631578946</v>
      </c>
      <c r="P4" s="14">
        <f aca="true" t="shared" si="1" ref="P4:P49">3/M4</f>
        <v>0.15789473684210525</v>
      </c>
      <c r="Q4" s="14">
        <f aca="true" t="shared" si="2" ref="Q4:Q49">0.5*F4/M4</f>
        <v>0.021052631578947368</v>
      </c>
      <c r="R4" s="14">
        <f aca="true" t="shared" si="3" ref="R4:R49">6/M4</f>
        <v>0.3157894736842105</v>
      </c>
      <c r="S4" s="14">
        <f aca="true" t="shared" si="4" ref="S4:S49">0.5*G4/M4</f>
        <v>0.02368421052631579</v>
      </c>
      <c r="T4" s="14">
        <f aca="true" t="shared" si="5" ref="T4:T49">9/M4</f>
        <v>0.47368421052631576</v>
      </c>
      <c r="U4" s="14">
        <f aca="true" t="shared" si="6" ref="U4:U49">0.5*H4/M4</f>
        <v>0.021052631578947368</v>
      </c>
      <c r="V4" s="14">
        <f aca="true" t="shared" si="7" ref="V4:V49">12/M4</f>
        <v>0.631578947368421</v>
      </c>
      <c r="W4" s="14">
        <f aca="true" t="shared" si="8" ref="W4:W49">0.5*I4/M4</f>
        <v>0.021052631578947368</v>
      </c>
      <c r="X4" s="14">
        <f aca="true" t="shared" si="9" ref="X4:X43">15/M4</f>
        <v>0.7894736842105263</v>
      </c>
      <c r="Y4" s="14">
        <f aca="true" t="shared" si="10" ref="Y4:Y43">0.5*J4/M4</f>
        <v>0.010526315789473684</v>
      </c>
      <c r="Z4" s="20">
        <f>18/M4</f>
        <v>0.9473684210526315</v>
      </c>
      <c r="AA4" s="20">
        <f>0.5*K4/M4</f>
        <v>0.005263157894736842</v>
      </c>
    </row>
    <row r="5" spans="1:29" ht="12">
      <c r="A5" s="36" t="s">
        <v>158</v>
      </c>
      <c r="B5" s="37"/>
      <c r="C5" s="7">
        <v>3</v>
      </c>
      <c r="E5" s="14">
        <v>0.85</v>
      </c>
      <c r="F5" s="14">
        <v>1.1</v>
      </c>
      <c r="G5" s="14">
        <v>1.1</v>
      </c>
      <c r="H5" s="14">
        <v>1.1</v>
      </c>
      <c r="I5" s="14">
        <v>1</v>
      </c>
      <c r="J5" s="14">
        <v>0.9</v>
      </c>
      <c r="K5" s="14">
        <v>0.6</v>
      </c>
      <c r="L5" s="14">
        <v>0.4</v>
      </c>
      <c r="M5" s="14">
        <v>23.5</v>
      </c>
      <c r="N5" s="14">
        <v>0</v>
      </c>
      <c r="O5" s="14">
        <f t="shared" si="0"/>
        <v>0.018085106382978722</v>
      </c>
      <c r="P5" s="14">
        <f t="shared" si="1"/>
        <v>0.1276595744680851</v>
      </c>
      <c r="Q5" s="14">
        <f t="shared" si="2"/>
        <v>0.02340425531914894</v>
      </c>
      <c r="R5" s="14">
        <f t="shared" si="3"/>
        <v>0.2553191489361702</v>
      </c>
      <c r="S5" s="14">
        <f t="shared" si="4"/>
        <v>0.02340425531914894</v>
      </c>
      <c r="T5" s="14">
        <f t="shared" si="5"/>
        <v>0.3829787234042553</v>
      </c>
      <c r="U5" s="14">
        <f t="shared" si="6"/>
        <v>0.02340425531914894</v>
      </c>
      <c r="V5" s="14">
        <f t="shared" si="7"/>
        <v>0.5106382978723404</v>
      </c>
      <c r="W5" s="14">
        <f t="shared" si="8"/>
        <v>0.02127659574468085</v>
      </c>
      <c r="X5" s="14">
        <f t="shared" si="9"/>
        <v>0.6382978723404256</v>
      </c>
      <c r="Y5" s="14">
        <f t="shared" si="10"/>
        <v>0.019148936170212766</v>
      </c>
      <c r="Z5" s="20">
        <f>18/M5</f>
        <v>0.7659574468085106</v>
      </c>
      <c r="AA5" s="20">
        <f>0.5*K5/M5</f>
        <v>0.01276595744680851</v>
      </c>
      <c r="AB5" s="14">
        <f>21/M5</f>
        <v>0.8936170212765957</v>
      </c>
      <c r="AC5" s="14">
        <f>0.5*L5/M5</f>
        <v>0.00851063829787234</v>
      </c>
    </row>
    <row r="6" spans="3:27" ht="12">
      <c r="C6" s="7">
        <v>4</v>
      </c>
      <c r="E6" s="14">
        <v>0.7</v>
      </c>
      <c r="F6" s="14">
        <v>0.77</v>
      </c>
      <c r="G6" s="14">
        <v>0.6</v>
      </c>
      <c r="H6" s="14">
        <v>0.8</v>
      </c>
      <c r="I6" s="14">
        <v>0.75</v>
      </c>
      <c r="J6" s="14">
        <v>0.4</v>
      </c>
      <c r="K6" s="14">
        <v>0.18</v>
      </c>
      <c r="M6" s="14">
        <v>18.2</v>
      </c>
      <c r="N6" s="14">
        <v>0</v>
      </c>
      <c r="O6" s="14">
        <f t="shared" si="0"/>
        <v>0.019230769230769232</v>
      </c>
      <c r="P6" s="14">
        <f t="shared" si="1"/>
        <v>0.16483516483516483</v>
      </c>
      <c r="Q6" s="14">
        <f t="shared" si="2"/>
        <v>0.021153846153846155</v>
      </c>
      <c r="R6" s="14">
        <f t="shared" si="3"/>
        <v>0.32967032967032966</v>
      </c>
      <c r="S6" s="14">
        <f t="shared" si="4"/>
        <v>0.016483516483516484</v>
      </c>
      <c r="T6" s="14">
        <f t="shared" si="5"/>
        <v>0.4945054945054945</v>
      </c>
      <c r="U6" s="14">
        <f t="shared" si="6"/>
        <v>0.02197802197802198</v>
      </c>
      <c r="V6" s="14">
        <f t="shared" si="7"/>
        <v>0.6593406593406593</v>
      </c>
      <c r="W6" s="14">
        <f t="shared" si="8"/>
        <v>0.020604395604395604</v>
      </c>
      <c r="X6" s="14">
        <f t="shared" si="9"/>
        <v>0.8241758241758242</v>
      </c>
      <c r="Y6" s="14">
        <f t="shared" si="10"/>
        <v>0.01098901098901099</v>
      </c>
      <c r="Z6" s="20">
        <f>18/M6</f>
        <v>0.989010989010989</v>
      </c>
      <c r="AA6" s="20">
        <f>0.5*K6/M6</f>
        <v>0.004945054945054945</v>
      </c>
    </row>
    <row r="7" spans="3:27" ht="12">
      <c r="C7" s="7">
        <v>5</v>
      </c>
      <c r="Z7" s="20"/>
      <c r="AA7" s="20"/>
    </row>
    <row r="8" spans="2:27" ht="12">
      <c r="B8" s="2" t="s">
        <v>250</v>
      </c>
      <c r="C8" s="7">
        <v>1</v>
      </c>
      <c r="E8" s="14">
        <v>0.5</v>
      </c>
      <c r="F8" s="20">
        <v>0.6</v>
      </c>
      <c r="G8" s="14">
        <v>0.6</v>
      </c>
      <c r="H8" s="14">
        <v>0.55</v>
      </c>
      <c r="M8" s="14">
        <v>10.9</v>
      </c>
      <c r="N8" s="14">
        <v>0</v>
      </c>
      <c r="O8" s="14">
        <f t="shared" si="0"/>
        <v>0.02293577981651376</v>
      </c>
      <c r="P8" s="14">
        <f t="shared" si="1"/>
        <v>0.27522935779816515</v>
      </c>
      <c r="Q8" s="14">
        <f t="shared" si="2"/>
        <v>0.027522935779816512</v>
      </c>
      <c r="R8" s="14">
        <f t="shared" si="3"/>
        <v>0.5504587155963303</v>
      </c>
      <c r="S8" s="14">
        <f t="shared" si="4"/>
        <v>0.027522935779816512</v>
      </c>
      <c r="T8" s="14">
        <f t="shared" si="5"/>
        <v>0.8256880733944953</v>
      </c>
      <c r="U8" s="14">
        <f t="shared" si="6"/>
        <v>0.02522935779816514</v>
      </c>
      <c r="Z8" s="20"/>
      <c r="AA8" s="20"/>
    </row>
    <row r="9" spans="3:27" ht="12">
      <c r="C9" s="7">
        <v>2</v>
      </c>
      <c r="E9" s="14">
        <v>0.8</v>
      </c>
      <c r="F9" s="14">
        <v>0.9</v>
      </c>
      <c r="G9" s="14">
        <v>0.91</v>
      </c>
      <c r="H9" s="14">
        <v>0.9</v>
      </c>
      <c r="I9" s="14">
        <v>0.8</v>
      </c>
      <c r="J9" s="14">
        <v>0.4</v>
      </c>
      <c r="M9" s="14">
        <v>17.3</v>
      </c>
      <c r="N9" s="14">
        <v>0</v>
      </c>
      <c r="O9" s="14">
        <f t="shared" si="0"/>
        <v>0.023121387283236993</v>
      </c>
      <c r="P9" s="14">
        <f t="shared" si="1"/>
        <v>0.17341040462427745</v>
      </c>
      <c r="Q9" s="14">
        <f t="shared" si="2"/>
        <v>0.02601156069364162</v>
      </c>
      <c r="R9" s="14">
        <f t="shared" si="3"/>
        <v>0.3468208092485549</v>
      </c>
      <c r="S9" s="14">
        <f t="shared" si="4"/>
        <v>0.02630057803468208</v>
      </c>
      <c r="T9" s="14">
        <f t="shared" si="5"/>
        <v>0.5202312138728323</v>
      </c>
      <c r="U9" s="14">
        <f t="shared" si="6"/>
        <v>0.02601156069364162</v>
      </c>
      <c r="V9" s="14">
        <f t="shared" si="7"/>
        <v>0.6936416184971098</v>
      </c>
      <c r="W9" s="14">
        <f t="shared" si="8"/>
        <v>0.023121387283236993</v>
      </c>
      <c r="X9" s="14">
        <f t="shared" si="9"/>
        <v>0.8670520231213873</v>
      </c>
      <c r="Y9" s="14">
        <f t="shared" si="10"/>
        <v>0.011560693641618497</v>
      </c>
      <c r="Z9" s="20"/>
      <c r="AA9" s="20"/>
    </row>
    <row r="10" spans="3:27" ht="12">
      <c r="C10" s="7">
        <v>3</v>
      </c>
      <c r="E10" s="14">
        <v>0.9</v>
      </c>
      <c r="F10" s="14">
        <v>1.1</v>
      </c>
      <c r="G10" s="14">
        <v>1.2</v>
      </c>
      <c r="H10" s="14">
        <v>1.01</v>
      </c>
      <c r="I10" s="14">
        <v>0.85</v>
      </c>
      <c r="J10" s="14">
        <v>0.5</v>
      </c>
      <c r="M10" s="14">
        <v>17</v>
      </c>
      <c r="N10" s="14">
        <v>0</v>
      </c>
      <c r="O10" s="14">
        <f t="shared" si="0"/>
        <v>0.026470588235294117</v>
      </c>
      <c r="P10" s="14">
        <f t="shared" si="1"/>
        <v>0.17647058823529413</v>
      </c>
      <c r="Q10" s="14">
        <f t="shared" si="2"/>
        <v>0.03235294117647059</v>
      </c>
      <c r="R10" s="14">
        <f t="shared" si="3"/>
        <v>0.35294117647058826</v>
      </c>
      <c r="S10" s="14">
        <f t="shared" si="4"/>
        <v>0.03529411764705882</v>
      </c>
      <c r="T10" s="14">
        <f t="shared" si="5"/>
        <v>0.5294117647058824</v>
      </c>
      <c r="U10" s="14">
        <f t="shared" si="6"/>
        <v>0.029705882352941176</v>
      </c>
      <c r="V10" s="14">
        <f t="shared" si="7"/>
        <v>0.7058823529411765</v>
      </c>
      <c r="W10" s="14">
        <f t="shared" si="8"/>
        <v>0.024999999999999998</v>
      </c>
      <c r="X10" s="14">
        <f t="shared" si="9"/>
        <v>0.8823529411764706</v>
      </c>
      <c r="Y10" s="14">
        <f t="shared" si="10"/>
        <v>0.014705882352941176</v>
      </c>
      <c r="Z10" s="20"/>
      <c r="AA10" s="20"/>
    </row>
    <row r="11" spans="3:27" ht="12">
      <c r="C11" s="7">
        <v>4</v>
      </c>
      <c r="G11" s="14">
        <v>1.1</v>
      </c>
      <c r="H11" s="14">
        <v>1</v>
      </c>
      <c r="I11" s="14">
        <v>0.8</v>
      </c>
      <c r="J11" s="14">
        <v>0.4</v>
      </c>
      <c r="M11" s="14">
        <v>17</v>
      </c>
      <c r="N11" s="14">
        <v>0</v>
      </c>
      <c r="O11" s="14">
        <f t="shared" si="0"/>
        <v>0</v>
      </c>
      <c r="P11" s="14">
        <f t="shared" si="1"/>
        <v>0.17647058823529413</v>
      </c>
      <c r="Q11" s="14">
        <f t="shared" si="2"/>
        <v>0</v>
      </c>
      <c r="R11" s="14">
        <f t="shared" si="3"/>
        <v>0.35294117647058826</v>
      </c>
      <c r="S11" s="14">
        <f t="shared" si="4"/>
        <v>0.03235294117647059</v>
      </c>
      <c r="T11" s="14">
        <f t="shared" si="5"/>
        <v>0.5294117647058824</v>
      </c>
      <c r="U11" s="14">
        <f t="shared" si="6"/>
        <v>0.029411764705882353</v>
      </c>
      <c r="V11" s="14">
        <f t="shared" si="7"/>
        <v>0.7058823529411765</v>
      </c>
      <c r="W11" s="14">
        <f t="shared" si="8"/>
        <v>0.023529411764705882</v>
      </c>
      <c r="X11" s="14">
        <f t="shared" si="9"/>
        <v>0.8823529411764706</v>
      </c>
      <c r="Y11" s="14">
        <f t="shared" si="10"/>
        <v>0.011764705882352941</v>
      </c>
      <c r="Z11" s="20"/>
      <c r="AA11" s="20"/>
    </row>
    <row r="12" spans="2:27" ht="12">
      <c r="B12" s="2" t="s">
        <v>286</v>
      </c>
      <c r="C12" s="7">
        <v>1</v>
      </c>
      <c r="E12" s="14">
        <v>0.6</v>
      </c>
      <c r="F12" s="14">
        <v>0.8</v>
      </c>
      <c r="G12" s="14">
        <v>0.9</v>
      </c>
      <c r="H12" s="14">
        <v>0.6</v>
      </c>
      <c r="M12" s="14">
        <v>10</v>
      </c>
      <c r="N12" s="14">
        <v>0</v>
      </c>
      <c r="O12" s="14">
        <f t="shared" si="0"/>
        <v>0.03</v>
      </c>
      <c r="P12" s="14">
        <f t="shared" si="1"/>
        <v>0.3</v>
      </c>
      <c r="Q12" s="14">
        <f t="shared" si="2"/>
        <v>0.04</v>
      </c>
      <c r="R12" s="14">
        <f t="shared" si="3"/>
        <v>0.6</v>
      </c>
      <c r="S12" s="14">
        <f t="shared" si="4"/>
        <v>0.045</v>
      </c>
      <c r="T12" s="14">
        <f t="shared" si="5"/>
        <v>0.9</v>
      </c>
      <c r="U12" s="14">
        <f t="shared" si="6"/>
        <v>0.03</v>
      </c>
      <c r="Z12" s="20"/>
      <c r="AA12" s="20"/>
    </row>
    <row r="13" spans="3:27" ht="12">
      <c r="C13" s="7">
        <v>2</v>
      </c>
      <c r="E13" s="14">
        <v>0.7</v>
      </c>
      <c r="F13" s="14">
        <v>0.8</v>
      </c>
      <c r="G13" s="14">
        <v>0.8</v>
      </c>
      <c r="H13" s="14">
        <v>0.7</v>
      </c>
      <c r="I13" s="14">
        <v>0.5</v>
      </c>
      <c r="M13" s="14">
        <v>13.4</v>
      </c>
      <c r="N13" s="14">
        <v>0</v>
      </c>
      <c r="O13" s="14">
        <f t="shared" si="0"/>
        <v>0.026119402985074626</v>
      </c>
      <c r="P13" s="14">
        <f t="shared" si="1"/>
        <v>0.22388059701492538</v>
      </c>
      <c r="Q13" s="14">
        <f t="shared" si="2"/>
        <v>0.029850746268656716</v>
      </c>
      <c r="R13" s="14">
        <f t="shared" si="3"/>
        <v>0.44776119402985076</v>
      </c>
      <c r="S13" s="14">
        <f t="shared" si="4"/>
        <v>0.029850746268656716</v>
      </c>
      <c r="T13" s="14">
        <f t="shared" si="5"/>
        <v>0.6716417910447761</v>
      </c>
      <c r="U13" s="14">
        <f t="shared" si="6"/>
        <v>0.026119402985074626</v>
      </c>
      <c r="V13" s="14">
        <f t="shared" si="7"/>
        <v>0.8955223880597015</v>
      </c>
      <c r="W13" s="14">
        <f t="shared" si="8"/>
        <v>0.018656716417910446</v>
      </c>
      <c r="Z13" s="20"/>
      <c r="AA13" s="20"/>
    </row>
    <row r="14" spans="3:27" ht="12">
      <c r="C14" s="7">
        <v>3</v>
      </c>
      <c r="E14" s="14">
        <v>1</v>
      </c>
      <c r="F14" s="14">
        <v>1.1</v>
      </c>
      <c r="G14" s="14">
        <v>1</v>
      </c>
      <c r="H14" s="14">
        <v>0.95</v>
      </c>
      <c r="I14" s="14">
        <v>0.7</v>
      </c>
      <c r="M14" s="14">
        <v>15.1</v>
      </c>
      <c r="N14" s="14">
        <v>0</v>
      </c>
      <c r="O14" s="14">
        <f t="shared" si="0"/>
        <v>0.033112582781456956</v>
      </c>
      <c r="P14" s="14">
        <f t="shared" si="1"/>
        <v>0.19867549668874174</v>
      </c>
      <c r="Q14" s="14">
        <f t="shared" si="2"/>
        <v>0.036423841059602655</v>
      </c>
      <c r="R14" s="14">
        <f t="shared" si="3"/>
        <v>0.3973509933774835</v>
      </c>
      <c r="S14" s="14">
        <f t="shared" si="4"/>
        <v>0.033112582781456956</v>
      </c>
      <c r="T14" s="14">
        <f t="shared" si="5"/>
        <v>0.5960264900662252</v>
      </c>
      <c r="U14" s="14">
        <f t="shared" si="6"/>
        <v>0.03145695364238411</v>
      </c>
      <c r="V14" s="14">
        <f t="shared" si="7"/>
        <v>0.794701986754967</v>
      </c>
      <c r="W14" s="14">
        <f t="shared" si="8"/>
        <v>0.023178807947019868</v>
      </c>
      <c r="X14" s="14">
        <f t="shared" si="9"/>
        <v>0.9933774834437087</v>
      </c>
      <c r="Y14" s="14">
        <f t="shared" si="10"/>
        <v>0</v>
      </c>
      <c r="Z14" s="20"/>
      <c r="AA14" s="20"/>
    </row>
    <row r="15" spans="3:27" ht="12">
      <c r="C15" s="7">
        <v>4</v>
      </c>
      <c r="E15" s="14">
        <v>1.1</v>
      </c>
      <c r="F15" s="14">
        <v>1.1</v>
      </c>
      <c r="G15" s="14">
        <v>1.2</v>
      </c>
      <c r="H15" s="14">
        <v>1.1</v>
      </c>
      <c r="I15" s="14">
        <v>0.8</v>
      </c>
      <c r="J15" s="14">
        <v>0.2</v>
      </c>
      <c r="M15" s="14">
        <v>15.8</v>
      </c>
      <c r="N15" s="14">
        <v>0</v>
      </c>
      <c r="O15" s="14">
        <f t="shared" si="0"/>
        <v>0.03481012658227848</v>
      </c>
      <c r="P15" s="14">
        <f t="shared" si="1"/>
        <v>0.18987341772151897</v>
      </c>
      <c r="Q15" s="14">
        <f t="shared" si="2"/>
        <v>0.03481012658227848</v>
      </c>
      <c r="R15" s="14">
        <f t="shared" si="3"/>
        <v>0.37974683544303794</v>
      </c>
      <c r="S15" s="14">
        <f t="shared" si="4"/>
        <v>0.03797468354430379</v>
      </c>
      <c r="T15" s="14">
        <f t="shared" si="5"/>
        <v>0.5696202531645569</v>
      </c>
      <c r="U15" s="14">
        <f t="shared" si="6"/>
        <v>0.03481012658227848</v>
      </c>
      <c r="V15" s="14">
        <f t="shared" si="7"/>
        <v>0.7594936708860759</v>
      </c>
      <c r="W15" s="14">
        <f t="shared" si="8"/>
        <v>0.02531645569620253</v>
      </c>
      <c r="X15" s="14">
        <f t="shared" si="9"/>
        <v>0.9493670886075949</v>
      </c>
      <c r="Y15" s="14">
        <f t="shared" si="10"/>
        <v>0.006329113924050633</v>
      </c>
      <c r="Z15" s="20"/>
      <c r="AA15" s="20"/>
    </row>
    <row r="16" spans="3:27" ht="12">
      <c r="C16" s="7">
        <v>5</v>
      </c>
      <c r="E16" s="14">
        <v>1</v>
      </c>
      <c r="F16" s="14">
        <v>1.2</v>
      </c>
      <c r="G16" s="14">
        <v>1.2</v>
      </c>
      <c r="H16" s="14">
        <v>1.2</v>
      </c>
      <c r="I16" s="14">
        <v>0.9</v>
      </c>
      <c r="J16" s="14">
        <v>0.5</v>
      </c>
      <c r="M16" s="14">
        <v>16.4</v>
      </c>
      <c r="N16" s="14">
        <v>0</v>
      </c>
      <c r="O16" s="14">
        <f t="shared" si="0"/>
        <v>0.030487804878048783</v>
      </c>
      <c r="P16" s="14">
        <f t="shared" si="1"/>
        <v>0.1829268292682927</v>
      </c>
      <c r="Q16" s="14">
        <f t="shared" si="2"/>
        <v>0.03658536585365854</v>
      </c>
      <c r="R16" s="14">
        <f t="shared" si="3"/>
        <v>0.3658536585365854</v>
      </c>
      <c r="S16" s="14">
        <f t="shared" si="4"/>
        <v>0.03658536585365854</v>
      </c>
      <c r="T16" s="14">
        <f t="shared" si="5"/>
        <v>0.5487804878048781</v>
      </c>
      <c r="U16" s="14">
        <f t="shared" si="6"/>
        <v>0.03658536585365854</v>
      </c>
      <c r="V16" s="14">
        <f t="shared" si="7"/>
        <v>0.7317073170731708</v>
      </c>
      <c r="W16" s="14">
        <f t="shared" si="8"/>
        <v>0.027439024390243906</v>
      </c>
      <c r="X16" s="14">
        <f t="shared" si="9"/>
        <v>0.9146341463414634</v>
      </c>
      <c r="Y16" s="14">
        <f t="shared" si="10"/>
        <v>0.015243902439024392</v>
      </c>
      <c r="Z16" s="20"/>
      <c r="AA16" s="20"/>
    </row>
    <row r="17" spans="2:27" ht="12">
      <c r="B17" s="2" t="s">
        <v>245</v>
      </c>
      <c r="C17" s="7">
        <v>1</v>
      </c>
      <c r="E17" s="14">
        <v>0.65</v>
      </c>
      <c r="F17" s="14">
        <v>0.73</v>
      </c>
      <c r="G17" s="14">
        <v>0.68</v>
      </c>
      <c r="M17" s="14">
        <v>8.4</v>
      </c>
      <c r="N17" s="14">
        <v>0</v>
      </c>
      <c r="O17" s="14">
        <f t="shared" si="0"/>
        <v>0.03869047619047619</v>
      </c>
      <c r="P17" s="14">
        <f t="shared" si="1"/>
        <v>0.35714285714285715</v>
      </c>
      <c r="Q17" s="14">
        <f t="shared" si="2"/>
        <v>0.04345238095238095</v>
      </c>
      <c r="R17" s="14">
        <f t="shared" si="3"/>
        <v>0.7142857142857143</v>
      </c>
      <c r="S17" s="14">
        <f t="shared" si="4"/>
        <v>0.04047619047619048</v>
      </c>
      <c r="Z17" s="20"/>
      <c r="AA17" s="20"/>
    </row>
    <row r="18" spans="1:27" ht="12">
      <c r="A18" s="36" t="s">
        <v>159</v>
      </c>
      <c r="B18" s="37"/>
      <c r="C18" s="7">
        <v>2</v>
      </c>
      <c r="E18" s="14">
        <v>0.64</v>
      </c>
      <c r="F18" s="14">
        <v>0.83</v>
      </c>
      <c r="G18" s="14">
        <v>0.8</v>
      </c>
      <c r="H18" s="14">
        <v>0.7</v>
      </c>
      <c r="I18" s="14">
        <v>0.42</v>
      </c>
      <c r="M18" s="14">
        <v>13.1</v>
      </c>
      <c r="N18" s="14">
        <v>0</v>
      </c>
      <c r="O18" s="14">
        <f t="shared" si="0"/>
        <v>0.024427480916030534</v>
      </c>
      <c r="P18" s="14">
        <f t="shared" si="1"/>
        <v>0.22900763358778625</v>
      </c>
      <c r="Q18" s="14">
        <f t="shared" si="2"/>
        <v>0.0316793893129771</v>
      </c>
      <c r="R18" s="14">
        <f t="shared" si="3"/>
        <v>0.4580152671755725</v>
      </c>
      <c r="S18" s="14">
        <f t="shared" si="4"/>
        <v>0.03053435114503817</v>
      </c>
      <c r="T18" s="14">
        <f t="shared" si="5"/>
        <v>0.6870229007633588</v>
      </c>
      <c r="U18" s="14">
        <f t="shared" si="6"/>
        <v>0.026717557251908396</v>
      </c>
      <c r="V18" s="14">
        <f t="shared" si="7"/>
        <v>0.916030534351145</v>
      </c>
      <c r="W18" s="14">
        <f t="shared" si="8"/>
        <v>0.01603053435114504</v>
      </c>
      <c r="Z18" s="20"/>
      <c r="AA18" s="20"/>
    </row>
    <row r="19" spans="1:27" ht="12">
      <c r="A19" s="36" t="s">
        <v>160</v>
      </c>
      <c r="B19" s="37"/>
      <c r="C19" s="7">
        <v>3</v>
      </c>
      <c r="E19" s="14">
        <v>1.02</v>
      </c>
      <c r="F19" s="14">
        <v>1.17</v>
      </c>
      <c r="G19" s="14">
        <v>1.1</v>
      </c>
      <c r="H19" s="14">
        <v>1.05</v>
      </c>
      <c r="I19" s="14">
        <v>0.9</v>
      </c>
      <c r="J19" s="14">
        <v>0.6</v>
      </c>
      <c r="M19" s="14">
        <v>17.8</v>
      </c>
      <c r="N19" s="14">
        <v>0</v>
      </c>
      <c r="O19" s="14">
        <f t="shared" si="0"/>
        <v>0.028651685393258425</v>
      </c>
      <c r="P19" s="14">
        <f t="shared" si="1"/>
        <v>0.16853932584269662</v>
      </c>
      <c r="Q19" s="14">
        <f t="shared" si="2"/>
        <v>0.03286516853932584</v>
      </c>
      <c r="R19" s="14">
        <f t="shared" si="3"/>
        <v>0.33707865168539325</v>
      </c>
      <c r="S19" s="14">
        <f t="shared" si="4"/>
        <v>0.030898876404494385</v>
      </c>
      <c r="T19" s="14">
        <f t="shared" si="5"/>
        <v>0.5056179775280899</v>
      </c>
      <c r="U19" s="14">
        <f t="shared" si="6"/>
        <v>0.02949438202247191</v>
      </c>
      <c r="V19" s="14">
        <f t="shared" si="7"/>
        <v>0.6741573033707865</v>
      </c>
      <c r="W19" s="14">
        <f t="shared" si="8"/>
        <v>0.025280898876404494</v>
      </c>
      <c r="X19" s="14">
        <f t="shared" si="9"/>
        <v>0.8426966292134831</v>
      </c>
      <c r="Y19" s="14">
        <f t="shared" si="10"/>
        <v>0.016853932584269662</v>
      </c>
      <c r="Z19" s="20"/>
      <c r="AA19" s="20"/>
    </row>
    <row r="20" spans="3:27" ht="12">
      <c r="C20" s="7">
        <v>4</v>
      </c>
      <c r="E20" s="14">
        <v>1.05</v>
      </c>
      <c r="F20" s="14">
        <v>1.3</v>
      </c>
      <c r="G20" s="14">
        <v>1.22</v>
      </c>
      <c r="H20" s="14">
        <v>1.2</v>
      </c>
      <c r="I20" s="14">
        <v>1.08</v>
      </c>
      <c r="J20" s="14">
        <v>0.75</v>
      </c>
      <c r="K20" s="14">
        <v>0.43</v>
      </c>
      <c r="M20" s="14">
        <v>18.8</v>
      </c>
      <c r="N20" s="14">
        <v>0</v>
      </c>
      <c r="O20" s="14">
        <f t="shared" si="0"/>
        <v>0.027925531914893616</v>
      </c>
      <c r="P20" s="14">
        <f t="shared" si="1"/>
        <v>0.15957446808510636</v>
      </c>
      <c r="Q20" s="14">
        <f t="shared" si="2"/>
        <v>0.034574468085106384</v>
      </c>
      <c r="R20" s="14">
        <f t="shared" si="3"/>
        <v>0.3191489361702127</v>
      </c>
      <c r="S20" s="14">
        <f t="shared" si="4"/>
        <v>0.032446808510638296</v>
      </c>
      <c r="T20" s="14">
        <f t="shared" si="5"/>
        <v>0.4787234042553191</v>
      </c>
      <c r="U20" s="14">
        <f t="shared" si="6"/>
        <v>0.031914893617021274</v>
      </c>
      <c r="V20" s="14">
        <f t="shared" si="7"/>
        <v>0.6382978723404255</v>
      </c>
      <c r="W20" s="14">
        <f t="shared" si="8"/>
        <v>0.02872340425531915</v>
      </c>
      <c r="X20" s="14">
        <f t="shared" si="9"/>
        <v>0.7978723404255319</v>
      </c>
      <c r="Y20" s="14">
        <f t="shared" si="10"/>
        <v>0.019946808510638295</v>
      </c>
      <c r="Z20" s="20">
        <f>18/M20</f>
        <v>0.9574468085106382</v>
      </c>
      <c r="AA20" s="20">
        <f>0.5*K20/M20</f>
        <v>0.011436170212765957</v>
      </c>
    </row>
    <row r="21" spans="3:29" ht="12">
      <c r="C21" s="7">
        <v>5</v>
      </c>
      <c r="F21" s="14">
        <v>0.9</v>
      </c>
      <c r="G21" s="14">
        <v>1.3</v>
      </c>
      <c r="H21" s="14">
        <v>1.25</v>
      </c>
      <c r="I21" s="14">
        <v>1.22</v>
      </c>
      <c r="J21" s="14">
        <v>1</v>
      </c>
      <c r="K21" s="14">
        <v>0.7</v>
      </c>
      <c r="L21" s="14">
        <v>0.4</v>
      </c>
      <c r="M21" s="14">
        <v>22.2</v>
      </c>
      <c r="N21" s="14">
        <v>0</v>
      </c>
      <c r="O21" s="14">
        <f t="shared" si="0"/>
        <v>0</v>
      </c>
      <c r="P21" s="14">
        <f t="shared" si="1"/>
        <v>0.13513513513513514</v>
      </c>
      <c r="Q21" s="14">
        <f t="shared" si="2"/>
        <v>0.02027027027027027</v>
      </c>
      <c r="R21" s="14">
        <f t="shared" si="3"/>
        <v>0.2702702702702703</v>
      </c>
      <c r="S21" s="14">
        <f t="shared" si="4"/>
        <v>0.029279279279279282</v>
      </c>
      <c r="T21" s="14">
        <f t="shared" si="5"/>
        <v>0.40540540540540543</v>
      </c>
      <c r="U21" s="14">
        <f t="shared" si="6"/>
        <v>0.028153153153153154</v>
      </c>
      <c r="V21" s="14">
        <f t="shared" si="7"/>
        <v>0.5405405405405406</v>
      </c>
      <c r="W21" s="14">
        <f t="shared" si="8"/>
        <v>0.027477477477477478</v>
      </c>
      <c r="X21" s="14">
        <f t="shared" si="9"/>
        <v>0.6756756756756757</v>
      </c>
      <c r="Y21" s="14">
        <f t="shared" si="10"/>
        <v>0.022522522522522525</v>
      </c>
      <c r="Z21" s="20">
        <f>18/M21</f>
        <v>0.8108108108108109</v>
      </c>
      <c r="AA21" s="20">
        <f>0.5*K21/M21</f>
        <v>0.015765765765765764</v>
      </c>
      <c r="AB21" s="14">
        <f>21/M21</f>
        <v>0.9459459459459459</v>
      </c>
      <c r="AC21" s="14">
        <f>0.5*L21/M21</f>
        <v>0.009009009009009009</v>
      </c>
    </row>
    <row r="22" spans="2:27" ht="12">
      <c r="B22" s="2" t="s">
        <v>291</v>
      </c>
      <c r="C22" s="7">
        <v>1</v>
      </c>
      <c r="E22" s="14">
        <v>0.67</v>
      </c>
      <c r="F22" s="14">
        <v>0.68</v>
      </c>
      <c r="G22" s="14">
        <v>0.7</v>
      </c>
      <c r="H22" s="14">
        <v>0.7</v>
      </c>
      <c r="I22" s="14">
        <v>0.45</v>
      </c>
      <c r="M22" s="14">
        <v>12.7</v>
      </c>
      <c r="N22" s="14">
        <v>0</v>
      </c>
      <c r="O22" s="14">
        <f t="shared" si="0"/>
        <v>0.026377952755905515</v>
      </c>
      <c r="P22" s="14">
        <f t="shared" si="1"/>
        <v>0.2362204724409449</v>
      </c>
      <c r="Q22" s="14">
        <f t="shared" si="2"/>
        <v>0.02677165354330709</v>
      </c>
      <c r="R22" s="14">
        <f t="shared" si="3"/>
        <v>0.4724409448818898</v>
      </c>
      <c r="S22" s="14">
        <f t="shared" si="4"/>
        <v>0.027559055118110236</v>
      </c>
      <c r="T22" s="14">
        <f t="shared" si="5"/>
        <v>0.7086614173228347</v>
      </c>
      <c r="U22" s="14">
        <f t="shared" si="6"/>
        <v>0.027559055118110236</v>
      </c>
      <c r="V22" s="14">
        <f t="shared" si="7"/>
        <v>0.9448818897637796</v>
      </c>
      <c r="W22" s="14">
        <f t="shared" si="8"/>
        <v>0.017716535433070866</v>
      </c>
      <c r="Z22" s="20"/>
      <c r="AA22" s="20"/>
    </row>
    <row r="23" spans="1:27" ht="12">
      <c r="A23" s="36" t="s">
        <v>161</v>
      </c>
      <c r="B23" s="37"/>
      <c r="C23" s="7">
        <v>2</v>
      </c>
      <c r="E23" s="14">
        <v>0.62</v>
      </c>
      <c r="F23" s="14">
        <v>0.85</v>
      </c>
      <c r="G23" s="14">
        <v>0.9</v>
      </c>
      <c r="H23" s="14">
        <v>0.84</v>
      </c>
      <c r="I23" s="14">
        <v>0.75</v>
      </c>
      <c r="J23" s="14">
        <v>0.53</v>
      </c>
      <c r="K23" s="14">
        <v>0.15</v>
      </c>
      <c r="M23" s="14">
        <v>18.2</v>
      </c>
      <c r="N23" s="14">
        <v>0</v>
      </c>
      <c r="O23" s="14">
        <f t="shared" si="0"/>
        <v>0.017032967032967035</v>
      </c>
      <c r="P23" s="14">
        <f t="shared" si="1"/>
        <v>0.16483516483516483</v>
      </c>
      <c r="Q23" s="14">
        <f t="shared" si="2"/>
        <v>0.023351648351648352</v>
      </c>
      <c r="R23" s="14">
        <f t="shared" si="3"/>
        <v>0.32967032967032966</v>
      </c>
      <c r="S23" s="14">
        <f t="shared" si="4"/>
        <v>0.024725274725274728</v>
      </c>
      <c r="T23" s="14">
        <f t="shared" si="5"/>
        <v>0.4945054945054945</v>
      </c>
      <c r="U23" s="14">
        <f t="shared" si="6"/>
        <v>0.023076923076923078</v>
      </c>
      <c r="V23" s="14">
        <f t="shared" si="7"/>
        <v>0.6593406593406593</v>
      </c>
      <c r="W23" s="14">
        <f t="shared" si="8"/>
        <v>0.020604395604395604</v>
      </c>
      <c r="X23" s="14">
        <f t="shared" si="9"/>
        <v>0.8241758241758242</v>
      </c>
      <c r="Y23" s="14">
        <f t="shared" si="10"/>
        <v>0.014560439560439562</v>
      </c>
      <c r="Z23" s="20">
        <f>18/M23</f>
        <v>0.989010989010989</v>
      </c>
      <c r="AA23" s="20">
        <f>0.5*K23/M23</f>
        <v>0.004120879120879121</v>
      </c>
    </row>
    <row r="24" spans="1:27" ht="12">
      <c r="A24" s="36" t="s">
        <v>162</v>
      </c>
      <c r="B24" s="37"/>
      <c r="C24" s="7">
        <v>3</v>
      </c>
      <c r="E24" s="14">
        <v>0.9</v>
      </c>
      <c r="F24" s="14">
        <v>1.05</v>
      </c>
      <c r="G24" s="14">
        <v>1.05</v>
      </c>
      <c r="H24" s="14">
        <v>1</v>
      </c>
      <c r="I24" s="14">
        <v>0.88</v>
      </c>
      <c r="J24" s="14">
        <v>0.6</v>
      </c>
      <c r="M24" s="14">
        <v>17.1</v>
      </c>
      <c r="N24" s="14">
        <v>0</v>
      </c>
      <c r="O24" s="14">
        <f t="shared" si="0"/>
        <v>0.02631578947368421</v>
      </c>
      <c r="P24" s="14">
        <f t="shared" si="1"/>
        <v>0.17543859649122806</v>
      </c>
      <c r="Q24" s="14">
        <f t="shared" si="2"/>
        <v>0.03070175438596491</v>
      </c>
      <c r="R24" s="14">
        <f t="shared" si="3"/>
        <v>0.3508771929824561</v>
      </c>
      <c r="S24" s="14">
        <f t="shared" si="4"/>
        <v>0.03070175438596491</v>
      </c>
      <c r="T24" s="14">
        <f t="shared" si="5"/>
        <v>0.5263157894736842</v>
      </c>
      <c r="U24" s="14">
        <f t="shared" si="6"/>
        <v>0.029239766081871343</v>
      </c>
      <c r="V24" s="14">
        <f t="shared" si="7"/>
        <v>0.7017543859649122</v>
      </c>
      <c r="W24" s="14">
        <f t="shared" si="8"/>
        <v>0.02573099415204678</v>
      </c>
      <c r="X24" s="14">
        <f t="shared" si="9"/>
        <v>0.8771929824561403</v>
      </c>
      <c r="Y24" s="14">
        <f t="shared" si="10"/>
        <v>0.017543859649122806</v>
      </c>
      <c r="Z24" s="20"/>
      <c r="AA24" s="20"/>
    </row>
    <row r="25" spans="3:27" ht="12">
      <c r="C25" s="7">
        <v>4</v>
      </c>
      <c r="F25" s="14">
        <v>1.1</v>
      </c>
      <c r="G25" s="14">
        <v>1.1</v>
      </c>
      <c r="H25" s="14">
        <v>1.05</v>
      </c>
      <c r="I25" s="14">
        <v>0.8</v>
      </c>
      <c r="J25" s="14">
        <v>0.5</v>
      </c>
      <c r="M25" s="14">
        <v>17.4</v>
      </c>
      <c r="N25" s="14">
        <v>0</v>
      </c>
      <c r="O25" s="14">
        <f t="shared" si="0"/>
        <v>0</v>
      </c>
      <c r="P25" s="14">
        <f t="shared" si="1"/>
        <v>0.1724137931034483</v>
      </c>
      <c r="Q25" s="14">
        <f t="shared" si="2"/>
        <v>0.031609195402298854</v>
      </c>
      <c r="R25" s="14">
        <f t="shared" si="3"/>
        <v>0.3448275862068966</v>
      </c>
      <c r="S25" s="14">
        <f t="shared" si="4"/>
        <v>0.031609195402298854</v>
      </c>
      <c r="T25" s="14">
        <f t="shared" si="5"/>
        <v>0.5172413793103449</v>
      </c>
      <c r="U25" s="14">
        <f t="shared" si="6"/>
        <v>0.030172413793103453</v>
      </c>
      <c r="V25" s="14">
        <f t="shared" si="7"/>
        <v>0.6896551724137931</v>
      </c>
      <c r="W25" s="14">
        <f t="shared" si="8"/>
        <v>0.02298850574712644</v>
      </c>
      <c r="X25" s="14">
        <f t="shared" si="9"/>
        <v>0.8620689655172414</v>
      </c>
      <c r="Y25" s="14">
        <f t="shared" si="10"/>
        <v>0.014367816091954025</v>
      </c>
      <c r="Z25" s="20"/>
      <c r="AA25" s="20"/>
    </row>
    <row r="26" spans="2:27" ht="12">
      <c r="B26" s="2" t="s">
        <v>292</v>
      </c>
      <c r="C26" s="7">
        <v>1</v>
      </c>
      <c r="E26" s="14">
        <v>0.6</v>
      </c>
      <c r="F26" s="14">
        <v>0.7</v>
      </c>
      <c r="G26" s="14">
        <v>0.75</v>
      </c>
      <c r="H26" s="14">
        <v>0.68</v>
      </c>
      <c r="I26" s="14">
        <v>0.5</v>
      </c>
      <c r="M26" s="14">
        <v>14.9</v>
      </c>
      <c r="N26" s="14">
        <v>0</v>
      </c>
      <c r="O26" s="14">
        <f t="shared" si="0"/>
        <v>0.020134228187919462</v>
      </c>
      <c r="P26" s="14">
        <f t="shared" si="1"/>
        <v>0.20134228187919462</v>
      </c>
      <c r="Q26" s="14">
        <f t="shared" si="2"/>
        <v>0.023489932885906038</v>
      </c>
      <c r="R26" s="14">
        <f t="shared" si="3"/>
        <v>0.40268456375838924</v>
      </c>
      <c r="S26" s="14">
        <f t="shared" si="4"/>
        <v>0.025167785234899327</v>
      </c>
      <c r="T26" s="14">
        <f t="shared" si="5"/>
        <v>0.6040268456375839</v>
      </c>
      <c r="U26" s="14">
        <f t="shared" si="6"/>
        <v>0.022818791946308727</v>
      </c>
      <c r="V26" s="14">
        <f t="shared" si="7"/>
        <v>0.8053691275167785</v>
      </c>
      <c r="W26" s="14">
        <f t="shared" si="8"/>
        <v>0.016778523489932886</v>
      </c>
      <c r="Z26" s="20"/>
      <c r="AA26" s="20"/>
    </row>
    <row r="27" spans="1:27" ht="12">
      <c r="A27" s="36" t="s">
        <v>163</v>
      </c>
      <c r="B27" s="37"/>
      <c r="C27" s="7">
        <v>2</v>
      </c>
      <c r="E27" s="14">
        <v>0.82</v>
      </c>
      <c r="F27" s="14">
        <v>1</v>
      </c>
      <c r="G27" s="14">
        <v>1.02</v>
      </c>
      <c r="H27" s="14">
        <v>0.95</v>
      </c>
      <c r="I27" s="14">
        <v>0.78</v>
      </c>
      <c r="J27" s="14">
        <v>0.5</v>
      </c>
      <c r="M27" s="14">
        <v>17.8</v>
      </c>
      <c r="N27" s="14">
        <v>0</v>
      </c>
      <c r="O27" s="14">
        <f t="shared" si="0"/>
        <v>0.023033707865168538</v>
      </c>
      <c r="P27" s="14">
        <f t="shared" si="1"/>
        <v>0.16853932584269662</v>
      </c>
      <c r="Q27" s="14">
        <f t="shared" si="2"/>
        <v>0.028089887640449437</v>
      </c>
      <c r="R27" s="14">
        <f t="shared" si="3"/>
        <v>0.33707865168539325</v>
      </c>
      <c r="S27" s="14">
        <f t="shared" si="4"/>
        <v>0.028651685393258425</v>
      </c>
      <c r="T27" s="14">
        <f t="shared" si="5"/>
        <v>0.5056179775280899</v>
      </c>
      <c r="U27" s="14">
        <f t="shared" si="6"/>
        <v>0.026685393258426966</v>
      </c>
      <c r="V27" s="14">
        <f t="shared" si="7"/>
        <v>0.6741573033707865</v>
      </c>
      <c r="W27" s="14">
        <f t="shared" si="8"/>
        <v>0.021910112359550562</v>
      </c>
      <c r="X27" s="14">
        <f t="shared" si="9"/>
        <v>0.8426966292134831</v>
      </c>
      <c r="Y27" s="14">
        <f t="shared" si="10"/>
        <v>0.014044943820224719</v>
      </c>
      <c r="Z27" s="20"/>
      <c r="AA27" s="20"/>
    </row>
    <row r="28" spans="1:27" ht="12">
      <c r="A28" s="36" t="s">
        <v>164</v>
      </c>
      <c r="B28" s="37"/>
      <c r="C28" s="7">
        <v>3</v>
      </c>
      <c r="E28" s="14">
        <v>0.72</v>
      </c>
      <c r="F28" s="14">
        <v>1.1</v>
      </c>
      <c r="G28" s="14">
        <v>0.9</v>
      </c>
      <c r="H28" s="14">
        <v>0.88</v>
      </c>
      <c r="I28" s="14">
        <v>0.75</v>
      </c>
      <c r="J28" s="14">
        <v>0.25</v>
      </c>
      <c r="M28" s="14">
        <v>15.3</v>
      </c>
      <c r="N28" s="14">
        <v>0</v>
      </c>
      <c r="O28" s="14">
        <f t="shared" si="0"/>
        <v>0.023529411764705882</v>
      </c>
      <c r="P28" s="14">
        <f t="shared" si="1"/>
        <v>0.19607843137254902</v>
      </c>
      <c r="Q28" s="14">
        <f t="shared" si="2"/>
        <v>0.03594771241830066</v>
      </c>
      <c r="R28" s="14">
        <f t="shared" si="3"/>
        <v>0.39215686274509803</v>
      </c>
      <c r="S28" s="14">
        <f t="shared" si="4"/>
        <v>0.029411764705882353</v>
      </c>
      <c r="T28" s="14">
        <f t="shared" si="5"/>
        <v>0.5882352941176471</v>
      </c>
      <c r="U28" s="14">
        <f t="shared" si="6"/>
        <v>0.02875816993464052</v>
      </c>
      <c r="V28" s="14">
        <f t="shared" si="7"/>
        <v>0.7843137254901961</v>
      </c>
      <c r="W28" s="14">
        <f t="shared" si="8"/>
        <v>0.024509803921568627</v>
      </c>
      <c r="X28" s="14">
        <f t="shared" si="9"/>
        <v>0.9803921568627451</v>
      </c>
      <c r="Y28" s="14">
        <f t="shared" si="10"/>
        <v>0.008169934640522876</v>
      </c>
      <c r="Z28" s="20"/>
      <c r="AA28" s="20"/>
    </row>
    <row r="29" spans="3:27" ht="12">
      <c r="C29" s="7">
        <v>4</v>
      </c>
      <c r="F29" s="14">
        <v>0.4</v>
      </c>
      <c r="G29" s="14">
        <v>0.5</v>
      </c>
      <c r="H29" s="14">
        <v>0.7</v>
      </c>
      <c r="I29" s="14">
        <v>0.15</v>
      </c>
      <c r="M29" s="14">
        <v>12.3</v>
      </c>
      <c r="N29" s="14">
        <v>0</v>
      </c>
      <c r="O29" s="14">
        <f t="shared" si="0"/>
        <v>0</v>
      </c>
      <c r="P29" s="14">
        <f t="shared" si="1"/>
        <v>0.24390243902439024</v>
      </c>
      <c r="Q29" s="14">
        <f t="shared" si="2"/>
        <v>0.016260162601626015</v>
      </c>
      <c r="R29" s="14">
        <f t="shared" si="3"/>
        <v>0.4878048780487805</v>
      </c>
      <c r="S29" s="14">
        <f t="shared" si="4"/>
        <v>0.02032520325203252</v>
      </c>
      <c r="T29" s="14">
        <f t="shared" si="5"/>
        <v>0.7317073170731707</v>
      </c>
      <c r="U29" s="14">
        <f t="shared" si="6"/>
        <v>0.028455284552845524</v>
      </c>
      <c r="V29" s="14">
        <f t="shared" si="7"/>
        <v>0.975609756097561</v>
      </c>
      <c r="W29" s="14">
        <f t="shared" si="8"/>
        <v>0.0060975609756097554</v>
      </c>
      <c r="Z29" s="20"/>
      <c r="AA29" s="20"/>
    </row>
    <row r="30" spans="2:27" ht="12">
      <c r="B30" s="2" t="s">
        <v>244</v>
      </c>
      <c r="C30" s="7">
        <v>1</v>
      </c>
      <c r="E30" s="14">
        <v>0.7</v>
      </c>
      <c r="F30" s="14">
        <v>0.75</v>
      </c>
      <c r="G30" s="14">
        <v>0.8</v>
      </c>
      <c r="H30" s="14">
        <v>0.6</v>
      </c>
      <c r="I30" s="14">
        <v>0.1</v>
      </c>
      <c r="M30" s="14">
        <v>12</v>
      </c>
      <c r="N30" s="14">
        <v>0</v>
      </c>
      <c r="O30" s="14">
        <f t="shared" si="0"/>
        <v>0.029166666666666664</v>
      </c>
      <c r="P30" s="14">
        <f t="shared" si="1"/>
        <v>0.25</v>
      </c>
      <c r="Q30" s="14">
        <f t="shared" si="2"/>
        <v>0.03125</v>
      </c>
      <c r="R30" s="14">
        <f t="shared" si="3"/>
        <v>0.5</v>
      </c>
      <c r="S30" s="14">
        <f t="shared" si="4"/>
        <v>0.03333333333333333</v>
      </c>
      <c r="T30" s="14">
        <f t="shared" si="5"/>
        <v>0.75</v>
      </c>
      <c r="U30" s="14">
        <f t="shared" si="6"/>
        <v>0.024999999999999998</v>
      </c>
      <c r="Z30" s="20"/>
      <c r="AA30" s="20"/>
    </row>
    <row r="31" spans="1:27" ht="12">
      <c r="A31" s="36" t="s">
        <v>165</v>
      </c>
      <c r="B31" s="37"/>
      <c r="C31" s="7">
        <v>2</v>
      </c>
      <c r="E31" s="14">
        <v>0.9</v>
      </c>
      <c r="F31" s="14">
        <v>1</v>
      </c>
      <c r="G31" s="14">
        <v>1</v>
      </c>
      <c r="H31" s="14">
        <v>1</v>
      </c>
      <c r="I31" s="14">
        <v>0.8</v>
      </c>
      <c r="J31" s="14">
        <v>0.5</v>
      </c>
      <c r="M31" s="14">
        <v>16.1</v>
      </c>
      <c r="N31" s="14">
        <v>0</v>
      </c>
      <c r="O31" s="14">
        <f t="shared" si="0"/>
        <v>0.02795031055900621</v>
      </c>
      <c r="P31" s="14">
        <f t="shared" si="1"/>
        <v>0.18633540372670807</v>
      </c>
      <c r="Q31" s="14">
        <f t="shared" si="2"/>
        <v>0.03105590062111801</v>
      </c>
      <c r="R31" s="14">
        <f t="shared" si="3"/>
        <v>0.37267080745341613</v>
      </c>
      <c r="S31" s="14">
        <f t="shared" si="4"/>
        <v>0.03105590062111801</v>
      </c>
      <c r="T31" s="14">
        <f t="shared" si="5"/>
        <v>0.5590062111801242</v>
      </c>
      <c r="U31" s="14">
        <f t="shared" si="6"/>
        <v>0.03105590062111801</v>
      </c>
      <c r="V31" s="14">
        <f t="shared" si="7"/>
        <v>0.7453416149068323</v>
      </c>
      <c r="W31" s="14">
        <f t="shared" si="8"/>
        <v>0.024844720496894408</v>
      </c>
      <c r="X31" s="14">
        <f t="shared" si="9"/>
        <v>0.9316770186335402</v>
      </c>
      <c r="Y31" s="14">
        <f t="shared" si="10"/>
        <v>0.015527950310559004</v>
      </c>
      <c r="Z31" s="20"/>
      <c r="AA31" s="20"/>
    </row>
    <row r="32" spans="1:27" ht="12">
      <c r="A32" s="36" t="s">
        <v>166</v>
      </c>
      <c r="B32" s="37"/>
      <c r="C32" s="7">
        <v>3</v>
      </c>
      <c r="E32" s="14">
        <v>0.9</v>
      </c>
      <c r="F32" s="14">
        <v>1.2</v>
      </c>
      <c r="G32" s="14">
        <v>1.2</v>
      </c>
      <c r="H32" s="14">
        <v>1.1</v>
      </c>
      <c r="I32" s="14">
        <v>1</v>
      </c>
      <c r="J32" s="14">
        <v>0.7</v>
      </c>
      <c r="K32" s="14">
        <v>0.6</v>
      </c>
      <c r="M32" s="14">
        <v>19.5</v>
      </c>
      <c r="N32" s="14">
        <v>0</v>
      </c>
      <c r="O32" s="14">
        <f t="shared" si="0"/>
        <v>0.023076923076923078</v>
      </c>
      <c r="P32" s="14">
        <f t="shared" si="1"/>
        <v>0.15384615384615385</v>
      </c>
      <c r="Q32" s="14">
        <f t="shared" si="2"/>
        <v>0.030769230769230767</v>
      </c>
      <c r="R32" s="14">
        <f t="shared" si="3"/>
        <v>0.3076923076923077</v>
      </c>
      <c r="S32" s="14">
        <f t="shared" si="4"/>
        <v>0.030769230769230767</v>
      </c>
      <c r="T32" s="14">
        <f t="shared" si="5"/>
        <v>0.46153846153846156</v>
      </c>
      <c r="U32" s="14">
        <f t="shared" si="6"/>
        <v>0.02820512820512821</v>
      </c>
      <c r="V32" s="14">
        <f t="shared" si="7"/>
        <v>0.6153846153846154</v>
      </c>
      <c r="W32" s="14">
        <f t="shared" si="8"/>
        <v>0.02564102564102564</v>
      </c>
      <c r="X32" s="14">
        <f t="shared" si="9"/>
        <v>0.7692307692307693</v>
      </c>
      <c r="Y32" s="14">
        <f t="shared" si="10"/>
        <v>0.017948717948717947</v>
      </c>
      <c r="Z32" s="20">
        <f>18/M32</f>
        <v>0.9230769230769231</v>
      </c>
      <c r="AA32" s="20">
        <f>0.5*K32/M32</f>
        <v>0.015384615384615384</v>
      </c>
    </row>
    <row r="33" spans="3:27" ht="12">
      <c r="C33" s="7">
        <v>4</v>
      </c>
      <c r="H33" s="14">
        <v>1</v>
      </c>
      <c r="I33" s="14">
        <v>0.8</v>
      </c>
      <c r="J33" s="14">
        <v>0.6</v>
      </c>
      <c r="M33" s="14">
        <v>17.1</v>
      </c>
      <c r="N33" s="14">
        <v>0</v>
      </c>
      <c r="O33" s="14">
        <f t="shared" si="0"/>
        <v>0</v>
      </c>
      <c r="P33" s="14">
        <f t="shared" si="1"/>
        <v>0.17543859649122806</v>
      </c>
      <c r="Q33" s="14">
        <f t="shared" si="2"/>
        <v>0</v>
      </c>
      <c r="R33" s="14">
        <f t="shared" si="3"/>
        <v>0.3508771929824561</v>
      </c>
      <c r="S33" s="14">
        <f t="shared" si="4"/>
        <v>0</v>
      </c>
      <c r="T33" s="14">
        <f t="shared" si="5"/>
        <v>0.5263157894736842</v>
      </c>
      <c r="U33" s="14">
        <f t="shared" si="6"/>
        <v>0.029239766081871343</v>
      </c>
      <c r="V33" s="14">
        <f t="shared" si="7"/>
        <v>0.7017543859649122</v>
      </c>
      <c r="W33" s="14">
        <f t="shared" si="8"/>
        <v>0.023391812865497075</v>
      </c>
      <c r="X33" s="14">
        <f t="shared" si="9"/>
        <v>0.8771929824561403</v>
      </c>
      <c r="Y33" s="14">
        <f t="shared" si="10"/>
        <v>0.017543859649122806</v>
      </c>
      <c r="Z33" s="20"/>
      <c r="AA33" s="20"/>
    </row>
    <row r="34" spans="26:27" ht="12">
      <c r="Z34" s="20"/>
      <c r="AA34" s="20"/>
    </row>
    <row r="35" spans="2:27" ht="12">
      <c r="B35" s="2" t="s">
        <v>241</v>
      </c>
      <c r="C35" s="7">
        <v>1</v>
      </c>
      <c r="E35" s="14">
        <v>0.6</v>
      </c>
      <c r="F35" s="14">
        <v>0.7</v>
      </c>
      <c r="G35" s="14">
        <v>0.7</v>
      </c>
      <c r="H35" s="14">
        <v>0.5</v>
      </c>
      <c r="M35" s="14">
        <v>11.5</v>
      </c>
      <c r="N35" s="14">
        <v>0</v>
      </c>
      <c r="O35" s="14">
        <f t="shared" si="0"/>
        <v>0.02608695652173913</v>
      </c>
      <c r="P35" s="14">
        <f t="shared" si="1"/>
        <v>0.2608695652173913</v>
      </c>
      <c r="Q35" s="14">
        <f t="shared" si="2"/>
        <v>0.03043478260869565</v>
      </c>
      <c r="R35" s="14">
        <f t="shared" si="3"/>
        <v>0.5217391304347826</v>
      </c>
      <c r="S35" s="14">
        <f t="shared" si="4"/>
        <v>0.03043478260869565</v>
      </c>
      <c r="T35" s="14">
        <f t="shared" si="5"/>
        <v>0.782608695652174</v>
      </c>
      <c r="U35" s="14">
        <f t="shared" si="6"/>
        <v>0.021739130434782608</v>
      </c>
      <c r="Z35" s="20"/>
      <c r="AA35" s="20"/>
    </row>
    <row r="36" spans="1:27" ht="12">
      <c r="A36" s="36" t="s">
        <v>159</v>
      </c>
      <c r="B36" s="37"/>
      <c r="C36" s="7">
        <v>2</v>
      </c>
      <c r="E36" s="14">
        <v>0.9</v>
      </c>
      <c r="F36" s="14">
        <v>1</v>
      </c>
      <c r="G36" s="14">
        <v>1</v>
      </c>
      <c r="H36" s="14">
        <v>0.9</v>
      </c>
      <c r="I36" s="14">
        <v>0.7</v>
      </c>
      <c r="J36" s="14">
        <v>0.3</v>
      </c>
      <c r="M36" s="14">
        <v>15.2</v>
      </c>
      <c r="N36" s="14">
        <v>0</v>
      </c>
      <c r="O36" s="14">
        <f t="shared" si="0"/>
        <v>0.02960526315789474</v>
      </c>
      <c r="P36" s="14">
        <f t="shared" si="1"/>
        <v>0.19736842105263158</v>
      </c>
      <c r="Q36" s="14">
        <f t="shared" si="2"/>
        <v>0.03289473684210526</v>
      </c>
      <c r="R36" s="14">
        <f t="shared" si="3"/>
        <v>0.39473684210526316</v>
      </c>
      <c r="S36" s="14">
        <f t="shared" si="4"/>
        <v>0.03289473684210526</v>
      </c>
      <c r="T36" s="14">
        <f t="shared" si="5"/>
        <v>0.5921052631578948</v>
      </c>
      <c r="U36" s="14">
        <f t="shared" si="6"/>
        <v>0.02960526315789474</v>
      </c>
      <c r="V36" s="14">
        <f t="shared" si="7"/>
        <v>0.7894736842105263</v>
      </c>
      <c r="W36" s="14">
        <f t="shared" si="8"/>
        <v>0.023026315789473683</v>
      </c>
      <c r="X36" s="14">
        <f t="shared" si="9"/>
        <v>0.986842105263158</v>
      </c>
      <c r="Y36" s="14">
        <f t="shared" si="10"/>
        <v>0.009868421052631578</v>
      </c>
      <c r="Z36" s="20"/>
      <c r="AA36" s="20"/>
    </row>
    <row r="37" spans="1:27" ht="12">
      <c r="A37" s="36" t="s">
        <v>166</v>
      </c>
      <c r="B37" s="37"/>
      <c r="C37" s="7">
        <v>3</v>
      </c>
      <c r="E37" s="14">
        <v>1</v>
      </c>
      <c r="F37" s="14">
        <v>1.2</v>
      </c>
      <c r="G37" s="14">
        <v>1.2</v>
      </c>
      <c r="H37" s="14">
        <v>1.1</v>
      </c>
      <c r="I37" s="14">
        <v>0.9</v>
      </c>
      <c r="J37" s="14">
        <v>0.3</v>
      </c>
      <c r="M37" s="14">
        <v>15.6</v>
      </c>
      <c r="N37" s="14">
        <v>0</v>
      </c>
      <c r="O37" s="14">
        <f t="shared" si="0"/>
        <v>0.032051282051282055</v>
      </c>
      <c r="P37" s="14">
        <f t="shared" si="1"/>
        <v>0.19230769230769232</v>
      </c>
      <c r="Q37" s="14">
        <f t="shared" si="2"/>
        <v>0.038461538461538464</v>
      </c>
      <c r="R37" s="14">
        <f t="shared" si="3"/>
        <v>0.38461538461538464</v>
      </c>
      <c r="S37" s="14">
        <f t="shared" si="4"/>
        <v>0.038461538461538464</v>
      </c>
      <c r="T37" s="14">
        <f t="shared" si="5"/>
        <v>0.576923076923077</v>
      </c>
      <c r="U37" s="14">
        <f t="shared" si="6"/>
        <v>0.03525641025641026</v>
      </c>
      <c r="V37" s="14">
        <f t="shared" si="7"/>
        <v>0.7692307692307693</v>
      </c>
      <c r="W37" s="14">
        <f t="shared" si="8"/>
        <v>0.028846153846153848</v>
      </c>
      <c r="X37" s="14">
        <f t="shared" si="9"/>
        <v>0.9615384615384616</v>
      </c>
      <c r="Y37" s="14">
        <f t="shared" si="10"/>
        <v>0.009615384615384616</v>
      </c>
      <c r="Z37" s="20"/>
      <c r="AA37" s="20"/>
    </row>
    <row r="38" spans="3:27" ht="12">
      <c r="C38" s="7">
        <v>4</v>
      </c>
      <c r="H38" s="14">
        <v>1.2</v>
      </c>
      <c r="I38" s="14">
        <v>1.1</v>
      </c>
      <c r="J38" s="14">
        <v>0.8</v>
      </c>
      <c r="K38" s="14">
        <v>0.5</v>
      </c>
      <c r="M38" s="14">
        <v>19.2</v>
      </c>
      <c r="N38" s="14">
        <v>0</v>
      </c>
      <c r="O38" s="14">
        <f t="shared" si="0"/>
        <v>0</v>
      </c>
      <c r="P38" s="14">
        <f t="shared" si="1"/>
        <v>0.15625</v>
      </c>
      <c r="Q38" s="14">
        <f t="shared" si="2"/>
        <v>0</v>
      </c>
      <c r="R38" s="14">
        <f t="shared" si="3"/>
        <v>0.3125</v>
      </c>
      <c r="S38" s="14">
        <f t="shared" si="4"/>
        <v>0</v>
      </c>
      <c r="T38" s="14">
        <f t="shared" si="5"/>
        <v>0.46875</v>
      </c>
      <c r="U38" s="14">
        <f t="shared" si="6"/>
        <v>0.03125</v>
      </c>
      <c r="V38" s="14">
        <f t="shared" si="7"/>
        <v>0.625</v>
      </c>
      <c r="W38" s="14">
        <f t="shared" si="8"/>
        <v>0.028645833333333336</v>
      </c>
      <c r="X38" s="14">
        <f t="shared" si="9"/>
        <v>0.78125</v>
      </c>
      <c r="Y38" s="14">
        <f t="shared" si="10"/>
        <v>0.020833333333333336</v>
      </c>
      <c r="Z38" s="20">
        <f>18/M38</f>
        <v>0.9375</v>
      </c>
      <c r="AA38" s="20">
        <f>0.5*K38/M38</f>
        <v>0.013020833333333334</v>
      </c>
    </row>
    <row r="39" spans="3:27" ht="12">
      <c r="C39" s="7">
        <v>5</v>
      </c>
      <c r="Z39" s="20"/>
      <c r="AA39" s="20"/>
    </row>
    <row r="40" spans="2:27" ht="12">
      <c r="B40" s="2" t="s">
        <v>302</v>
      </c>
      <c r="C40" s="7">
        <v>1</v>
      </c>
      <c r="E40" s="14">
        <v>0.52</v>
      </c>
      <c r="F40" s="14">
        <v>0.67</v>
      </c>
      <c r="G40" s="14">
        <v>0.62</v>
      </c>
      <c r="H40" s="14">
        <v>0.6</v>
      </c>
      <c r="I40" s="14">
        <v>0.45</v>
      </c>
      <c r="M40" s="14">
        <v>14.2</v>
      </c>
      <c r="N40" s="14">
        <v>0</v>
      </c>
      <c r="O40" s="14">
        <f t="shared" si="0"/>
        <v>0.018309859154929577</v>
      </c>
      <c r="P40" s="14">
        <f t="shared" si="1"/>
        <v>0.21126760563380284</v>
      </c>
      <c r="Q40" s="14">
        <f t="shared" si="2"/>
        <v>0.02359154929577465</v>
      </c>
      <c r="R40" s="14">
        <f t="shared" si="3"/>
        <v>0.4225352112676057</v>
      </c>
      <c r="S40" s="14">
        <f t="shared" si="4"/>
        <v>0.02183098591549296</v>
      </c>
      <c r="T40" s="14">
        <f t="shared" si="5"/>
        <v>0.6338028169014085</v>
      </c>
      <c r="U40" s="14">
        <f t="shared" si="6"/>
        <v>0.02112676056338028</v>
      </c>
      <c r="V40" s="14">
        <f t="shared" si="7"/>
        <v>0.8450704225352114</v>
      </c>
      <c r="W40" s="14">
        <f t="shared" si="8"/>
        <v>0.01584507042253521</v>
      </c>
      <c r="Z40" s="20"/>
      <c r="AA40" s="20"/>
    </row>
    <row r="41" spans="1:27" ht="12">
      <c r="A41" s="36" t="s">
        <v>167</v>
      </c>
      <c r="B41" s="37"/>
      <c r="C41" s="7">
        <v>2</v>
      </c>
      <c r="E41" s="14">
        <v>0.9</v>
      </c>
      <c r="F41" s="14">
        <v>1</v>
      </c>
      <c r="G41" s="14">
        <v>0.92</v>
      </c>
      <c r="H41" s="14">
        <v>0.9</v>
      </c>
      <c r="I41" s="14">
        <v>0.8</v>
      </c>
      <c r="J41" s="14">
        <v>0.52</v>
      </c>
      <c r="K41" s="14">
        <v>0.3</v>
      </c>
      <c r="M41" s="14">
        <v>19.3</v>
      </c>
      <c r="N41" s="14">
        <v>0</v>
      </c>
      <c r="O41" s="14">
        <f t="shared" si="0"/>
        <v>0.023316062176165803</v>
      </c>
      <c r="P41" s="14">
        <f t="shared" si="1"/>
        <v>0.15544041450777202</v>
      </c>
      <c r="Q41" s="14">
        <f t="shared" si="2"/>
        <v>0.025906735751295335</v>
      </c>
      <c r="R41" s="14">
        <f t="shared" si="3"/>
        <v>0.31088082901554404</v>
      </c>
      <c r="S41" s="14">
        <f t="shared" si="4"/>
        <v>0.02383419689119171</v>
      </c>
      <c r="T41" s="14">
        <f t="shared" si="5"/>
        <v>0.46632124352331605</v>
      </c>
      <c r="U41" s="14">
        <f t="shared" si="6"/>
        <v>0.023316062176165803</v>
      </c>
      <c r="V41" s="14">
        <f t="shared" si="7"/>
        <v>0.6217616580310881</v>
      </c>
      <c r="W41" s="14">
        <f t="shared" si="8"/>
        <v>0.02072538860103627</v>
      </c>
      <c r="X41" s="14">
        <f t="shared" si="9"/>
        <v>0.7772020725388601</v>
      </c>
      <c r="Y41" s="14">
        <f t="shared" si="10"/>
        <v>0.013471502590673576</v>
      </c>
      <c r="Z41" s="20">
        <f>18/M41</f>
        <v>0.9326424870466321</v>
      </c>
      <c r="AA41" s="20">
        <f>0.5*K41/M41</f>
        <v>0.007772020725388601</v>
      </c>
    </row>
    <row r="42" spans="1:27" ht="12">
      <c r="A42" s="36" t="s">
        <v>168</v>
      </c>
      <c r="B42" s="37"/>
      <c r="C42" s="7">
        <v>3</v>
      </c>
      <c r="E42" s="14">
        <v>1</v>
      </c>
      <c r="F42" s="14">
        <v>1.05</v>
      </c>
      <c r="G42" s="14">
        <v>1.1</v>
      </c>
      <c r="H42" s="14">
        <v>1.1</v>
      </c>
      <c r="I42" s="14">
        <v>0.92</v>
      </c>
      <c r="J42" s="14">
        <v>0.72</v>
      </c>
      <c r="K42" s="14">
        <v>0.51</v>
      </c>
      <c r="M42" s="14">
        <v>19.7</v>
      </c>
      <c r="N42" s="14">
        <v>0</v>
      </c>
      <c r="O42" s="14">
        <f t="shared" si="0"/>
        <v>0.025380710659898477</v>
      </c>
      <c r="P42" s="14">
        <f t="shared" si="1"/>
        <v>0.15228426395939088</v>
      </c>
      <c r="Q42" s="14">
        <f t="shared" si="2"/>
        <v>0.026649746192893405</v>
      </c>
      <c r="R42" s="14">
        <f t="shared" si="3"/>
        <v>0.30456852791878175</v>
      </c>
      <c r="S42" s="14">
        <f t="shared" si="4"/>
        <v>0.02791878172588833</v>
      </c>
      <c r="T42" s="14">
        <f t="shared" si="5"/>
        <v>0.4568527918781726</v>
      </c>
      <c r="U42" s="14">
        <f t="shared" si="6"/>
        <v>0.02791878172588833</v>
      </c>
      <c r="V42" s="14">
        <f t="shared" si="7"/>
        <v>0.6091370558375635</v>
      </c>
      <c r="W42" s="14">
        <f t="shared" si="8"/>
        <v>0.0233502538071066</v>
      </c>
      <c r="X42" s="14">
        <f t="shared" si="9"/>
        <v>0.7614213197969544</v>
      </c>
      <c r="Y42" s="14">
        <f t="shared" si="10"/>
        <v>0.018274111675126905</v>
      </c>
      <c r="Z42" s="20">
        <f>18/M42</f>
        <v>0.9137055837563453</v>
      </c>
      <c r="AA42" s="20">
        <f>0.5*K42/M42</f>
        <v>0.012944162436548223</v>
      </c>
    </row>
    <row r="43" spans="3:29" ht="12">
      <c r="C43" s="7">
        <v>4</v>
      </c>
      <c r="E43" s="14">
        <v>0.7</v>
      </c>
      <c r="F43" s="14">
        <v>1</v>
      </c>
      <c r="G43" s="14">
        <v>1</v>
      </c>
      <c r="H43" s="14">
        <v>1.05</v>
      </c>
      <c r="I43" s="14">
        <v>1</v>
      </c>
      <c r="J43" s="14">
        <v>0.65</v>
      </c>
      <c r="K43" s="14">
        <v>0.6</v>
      </c>
      <c r="M43" s="14">
        <v>21.2</v>
      </c>
      <c r="N43" s="14">
        <v>0</v>
      </c>
      <c r="O43" s="14">
        <f t="shared" si="0"/>
        <v>0.01650943396226415</v>
      </c>
      <c r="P43" s="14">
        <f t="shared" si="1"/>
        <v>0.14150943396226415</v>
      </c>
      <c r="Q43" s="14">
        <f t="shared" si="2"/>
        <v>0.02358490566037736</v>
      </c>
      <c r="R43" s="14">
        <f t="shared" si="3"/>
        <v>0.2830188679245283</v>
      </c>
      <c r="S43" s="14">
        <f t="shared" si="4"/>
        <v>0.02358490566037736</v>
      </c>
      <c r="T43" s="14">
        <f t="shared" si="5"/>
        <v>0.42452830188679247</v>
      </c>
      <c r="U43" s="14">
        <f t="shared" si="6"/>
        <v>0.024764150943396228</v>
      </c>
      <c r="V43" s="14">
        <f t="shared" si="7"/>
        <v>0.5660377358490566</v>
      </c>
      <c r="W43" s="14">
        <f t="shared" si="8"/>
        <v>0.02358490566037736</v>
      </c>
      <c r="X43" s="14">
        <f t="shared" si="9"/>
        <v>0.7075471698113208</v>
      </c>
      <c r="Y43" s="14">
        <f t="shared" si="10"/>
        <v>0.015330188679245285</v>
      </c>
      <c r="Z43" s="20">
        <f>18/M43</f>
        <v>0.8490566037735849</v>
      </c>
      <c r="AA43" s="20">
        <f>0.5*K43/M43</f>
        <v>0.014150943396226415</v>
      </c>
      <c r="AB43" s="14">
        <f>21/M43</f>
        <v>0.9905660377358491</v>
      </c>
      <c r="AC43" s="14">
        <f>0.5*L43/M43</f>
        <v>0</v>
      </c>
    </row>
    <row r="44" spans="3:27" ht="12">
      <c r="C44" s="7">
        <v>5</v>
      </c>
      <c r="Z44" s="20"/>
      <c r="AA44" s="20"/>
    </row>
    <row r="45" spans="2:27" ht="12">
      <c r="B45" s="2" t="s">
        <v>246</v>
      </c>
      <c r="C45" s="7">
        <v>1</v>
      </c>
      <c r="E45" s="14">
        <v>0.6</v>
      </c>
      <c r="F45" s="14">
        <v>0.6</v>
      </c>
      <c r="G45" s="14">
        <v>0.68</v>
      </c>
      <c r="H45" s="14">
        <v>0.4</v>
      </c>
      <c r="M45" s="14">
        <v>9.6</v>
      </c>
      <c r="N45" s="14">
        <v>0</v>
      </c>
      <c r="O45" s="14">
        <f t="shared" si="0"/>
        <v>0.03125</v>
      </c>
      <c r="P45" s="14">
        <f t="shared" si="1"/>
        <v>0.3125</v>
      </c>
      <c r="Q45" s="14">
        <f t="shared" si="2"/>
        <v>0.03125</v>
      </c>
      <c r="R45" s="14">
        <f t="shared" si="3"/>
        <v>0.625</v>
      </c>
      <c r="S45" s="14">
        <f t="shared" si="4"/>
        <v>0.03541666666666667</v>
      </c>
      <c r="T45" s="14">
        <f t="shared" si="5"/>
        <v>0.9375</v>
      </c>
      <c r="U45" s="14">
        <f t="shared" si="6"/>
        <v>0.020833333333333336</v>
      </c>
      <c r="Z45" s="20"/>
      <c r="AA45" s="20"/>
    </row>
    <row r="46" spans="1:27" ht="12">
      <c r="A46" s="36" t="s">
        <v>169</v>
      </c>
      <c r="B46" s="37"/>
      <c r="C46" s="7">
        <v>2</v>
      </c>
      <c r="E46" s="14">
        <v>0.78</v>
      </c>
      <c r="F46" s="14">
        <v>0.8</v>
      </c>
      <c r="G46" s="14">
        <v>0.8</v>
      </c>
      <c r="H46" s="14">
        <v>0.6</v>
      </c>
      <c r="I46" s="14">
        <v>0.25</v>
      </c>
      <c r="M46" s="14">
        <v>12.4</v>
      </c>
      <c r="N46" s="14">
        <v>0</v>
      </c>
      <c r="O46" s="14">
        <f t="shared" si="0"/>
        <v>0.031451612903225803</v>
      </c>
      <c r="P46" s="14">
        <f t="shared" si="1"/>
        <v>0.24193548387096772</v>
      </c>
      <c r="Q46" s="14">
        <f t="shared" si="2"/>
        <v>0.03225806451612903</v>
      </c>
      <c r="R46" s="14">
        <f t="shared" si="3"/>
        <v>0.48387096774193544</v>
      </c>
      <c r="S46" s="14">
        <f t="shared" si="4"/>
        <v>0.03225806451612903</v>
      </c>
      <c r="T46" s="14">
        <f t="shared" si="5"/>
        <v>0.7258064516129032</v>
      </c>
      <c r="U46" s="14">
        <f t="shared" si="6"/>
        <v>0.024193548387096774</v>
      </c>
      <c r="V46" s="14">
        <f t="shared" si="7"/>
        <v>0.9677419354838709</v>
      </c>
      <c r="W46" s="14">
        <f t="shared" si="8"/>
        <v>0.010080645161290322</v>
      </c>
      <c r="Z46" s="20"/>
      <c r="AA46" s="20"/>
    </row>
    <row r="47" spans="1:27" ht="12">
      <c r="A47" s="36" t="s">
        <v>170</v>
      </c>
      <c r="B47" s="37"/>
      <c r="C47" s="7">
        <v>3</v>
      </c>
      <c r="E47" s="14">
        <v>0.95</v>
      </c>
      <c r="F47" s="14">
        <v>1.1</v>
      </c>
      <c r="G47" s="14">
        <v>1</v>
      </c>
      <c r="H47" s="14">
        <v>0.7</v>
      </c>
      <c r="I47" s="14">
        <v>0.45</v>
      </c>
      <c r="M47" s="14">
        <v>13.4</v>
      </c>
      <c r="N47" s="14">
        <v>0</v>
      </c>
      <c r="O47" s="14">
        <f t="shared" si="0"/>
        <v>0.03544776119402985</v>
      </c>
      <c r="P47" s="14">
        <f t="shared" si="1"/>
        <v>0.22388059701492538</v>
      </c>
      <c r="Q47" s="14">
        <f t="shared" si="2"/>
        <v>0.041044776119402986</v>
      </c>
      <c r="R47" s="14">
        <f t="shared" si="3"/>
        <v>0.44776119402985076</v>
      </c>
      <c r="S47" s="14">
        <f t="shared" si="4"/>
        <v>0.03731343283582089</v>
      </c>
      <c r="T47" s="14">
        <f t="shared" si="5"/>
        <v>0.6716417910447761</v>
      </c>
      <c r="U47" s="14">
        <f t="shared" si="6"/>
        <v>0.026119402985074626</v>
      </c>
      <c r="V47" s="14">
        <f t="shared" si="7"/>
        <v>0.8955223880597015</v>
      </c>
      <c r="W47" s="14">
        <f t="shared" si="8"/>
        <v>0.016791044776119403</v>
      </c>
      <c r="Z47" s="20"/>
      <c r="AA47" s="20"/>
    </row>
    <row r="48" spans="3:27" ht="12">
      <c r="C48" s="7">
        <v>4</v>
      </c>
      <c r="E48" s="14">
        <v>0.9</v>
      </c>
      <c r="F48" s="14">
        <v>1.08</v>
      </c>
      <c r="G48" s="14">
        <v>1</v>
      </c>
      <c r="H48" s="14">
        <v>0.9</v>
      </c>
      <c r="I48" s="14">
        <v>0.6</v>
      </c>
      <c r="M48" s="14">
        <v>14</v>
      </c>
      <c r="N48" s="14">
        <v>0</v>
      </c>
      <c r="O48" s="14">
        <f t="shared" si="0"/>
        <v>0.03214285714285715</v>
      </c>
      <c r="P48" s="14">
        <f t="shared" si="1"/>
        <v>0.21428571428571427</v>
      </c>
      <c r="Q48" s="14">
        <f t="shared" si="2"/>
        <v>0.038571428571428576</v>
      </c>
      <c r="R48" s="14">
        <f t="shared" si="3"/>
        <v>0.42857142857142855</v>
      </c>
      <c r="S48" s="14">
        <f t="shared" si="4"/>
        <v>0.03571428571428571</v>
      </c>
      <c r="T48" s="14">
        <f t="shared" si="5"/>
        <v>0.6428571428571429</v>
      </c>
      <c r="U48" s="14">
        <f t="shared" si="6"/>
        <v>0.03214285714285715</v>
      </c>
      <c r="V48" s="14">
        <f t="shared" si="7"/>
        <v>0.8571428571428571</v>
      </c>
      <c r="W48" s="14">
        <f t="shared" si="8"/>
        <v>0.02142857142857143</v>
      </c>
      <c r="Z48" s="20"/>
      <c r="AA48" s="20"/>
    </row>
    <row r="49" spans="3:27" ht="12">
      <c r="C49" s="7">
        <v>5</v>
      </c>
      <c r="E49" s="14">
        <v>0.7</v>
      </c>
      <c r="F49" s="14">
        <v>0.18</v>
      </c>
      <c r="G49" s="14">
        <v>1.13</v>
      </c>
      <c r="H49" s="14">
        <v>1</v>
      </c>
      <c r="I49" s="14">
        <v>0.6</v>
      </c>
      <c r="M49" s="14">
        <v>15</v>
      </c>
      <c r="N49" s="14">
        <v>0</v>
      </c>
      <c r="O49" s="14">
        <f t="shared" si="0"/>
        <v>0.02333333333333333</v>
      </c>
      <c r="P49" s="14">
        <f t="shared" si="1"/>
        <v>0.2</v>
      </c>
      <c r="Q49" s="14">
        <f t="shared" si="2"/>
        <v>0.006</v>
      </c>
      <c r="R49" s="14">
        <f t="shared" si="3"/>
        <v>0.4</v>
      </c>
      <c r="S49" s="14">
        <f t="shared" si="4"/>
        <v>0.03766666666666666</v>
      </c>
      <c r="T49" s="14">
        <f t="shared" si="5"/>
        <v>0.6</v>
      </c>
      <c r="U49" s="14">
        <f t="shared" si="6"/>
        <v>0.03333333333333333</v>
      </c>
      <c r="V49" s="14">
        <f t="shared" si="7"/>
        <v>0.8</v>
      </c>
      <c r="W49" s="14">
        <f t="shared" si="8"/>
        <v>0.02</v>
      </c>
      <c r="Z49" s="20"/>
      <c r="AA49" s="20"/>
    </row>
    <row r="51" ht="12">
      <c r="A51" s="2"/>
    </row>
    <row r="93" ht="12">
      <c r="A93" s="2"/>
    </row>
    <row r="135" ht="12">
      <c r="A135" s="2"/>
    </row>
    <row r="145" ht="12">
      <c r="A145" s="2"/>
    </row>
    <row r="186" ht="12">
      <c r="A186" s="2"/>
    </row>
  </sheetData>
  <mergeCells count="16">
    <mergeCell ref="A42:B42"/>
    <mergeCell ref="A46:B46"/>
    <mergeCell ref="A47:B47"/>
    <mergeCell ref="A32:B32"/>
    <mergeCell ref="A36:B36"/>
    <mergeCell ref="A37:B37"/>
    <mergeCell ref="A41:B41"/>
    <mergeCell ref="A24:B24"/>
    <mergeCell ref="A27:B27"/>
    <mergeCell ref="A28:B28"/>
    <mergeCell ref="A31:B31"/>
    <mergeCell ref="A23:B23"/>
    <mergeCell ref="A4:B4"/>
    <mergeCell ref="A5:B5"/>
    <mergeCell ref="A18:B18"/>
    <mergeCell ref="A19:B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F186"/>
  <sheetViews>
    <sheetView workbookViewId="0" topLeftCell="A1">
      <selection activeCell="D25" sqref="D25"/>
    </sheetView>
  </sheetViews>
  <sheetFormatPr defaultColWidth="9.00390625" defaultRowHeight="14.25"/>
  <cols>
    <col min="1" max="1" width="11.125" style="28" customWidth="1"/>
    <col min="2" max="2" width="5.00390625" style="1" customWidth="1"/>
    <col min="3" max="3" width="6.50390625" style="7" customWidth="1"/>
    <col min="4" max="4" width="4.00390625" style="14" customWidth="1"/>
    <col min="5" max="13" width="5.375" style="14" customWidth="1"/>
    <col min="14" max="14" width="6.125" style="14" customWidth="1"/>
    <col min="15" max="33" width="3.75390625" style="14" customWidth="1"/>
    <col min="34" max="16384" width="6.50390625" style="14" customWidth="1"/>
  </cols>
  <sheetData>
    <row r="1" spans="1:15" ht="36">
      <c r="A1" s="25" t="s">
        <v>91</v>
      </c>
      <c r="B1" s="26" t="s">
        <v>273</v>
      </c>
      <c r="C1" s="13" t="s">
        <v>89</v>
      </c>
      <c r="D1" s="13" t="s">
        <v>90</v>
      </c>
      <c r="E1" s="7">
        <v>0</v>
      </c>
      <c r="F1" s="7">
        <v>3</v>
      </c>
      <c r="G1" s="7">
        <v>6</v>
      </c>
      <c r="H1" s="7">
        <v>9</v>
      </c>
      <c r="I1" s="7">
        <v>12</v>
      </c>
      <c r="J1" s="7">
        <v>15</v>
      </c>
      <c r="K1" s="7">
        <v>18</v>
      </c>
      <c r="L1" s="7">
        <v>21</v>
      </c>
      <c r="M1" s="7">
        <v>24</v>
      </c>
      <c r="N1" s="13" t="s">
        <v>1</v>
      </c>
      <c r="O1" s="20" t="s">
        <v>33</v>
      </c>
    </row>
    <row r="2" spans="1:32" s="7" customFormat="1" ht="12">
      <c r="A2" s="28"/>
      <c r="B2" s="1"/>
      <c r="E2" s="13" t="s">
        <v>8</v>
      </c>
      <c r="F2" s="13" t="s">
        <v>9</v>
      </c>
      <c r="G2" s="13" t="s">
        <v>10</v>
      </c>
      <c r="H2" s="13" t="s">
        <v>11</v>
      </c>
      <c r="I2" s="13" t="s">
        <v>12</v>
      </c>
      <c r="J2" s="13" t="s">
        <v>13</v>
      </c>
      <c r="K2" s="13" t="s">
        <v>14</v>
      </c>
      <c r="L2" s="13" t="s">
        <v>15</v>
      </c>
      <c r="M2" s="13" t="s">
        <v>36</v>
      </c>
      <c r="N2" s="13" t="s">
        <v>16</v>
      </c>
      <c r="O2" s="20" t="s">
        <v>17</v>
      </c>
      <c r="P2" s="21" t="s">
        <v>18</v>
      </c>
      <c r="Q2" s="20" t="s">
        <v>19</v>
      </c>
      <c r="R2" s="22" t="s">
        <v>20</v>
      </c>
      <c r="S2" s="20" t="s">
        <v>21</v>
      </c>
      <c r="T2" s="22" t="s">
        <v>22</v>
      </c>
      <c r="U2" s="20" t="s">
        <v>23</v>
      </c>
      <c r="V2" s="21" t="s">
        <v>24</v>
      </c>
      <c r="W2" s="20" t="s">
        <v>25</v>
      </c>
      <c r="X2" s="21" t="s">
        <v>26</v>
      </c>
      <c r="Y2" s="20" t="s">
        <v>27</v>
      </c>
      <c r="Z2" s="21" t="s">
        <v>28</v>
      </c>
      <c r="AA2" s="20" t="s">
        <v>29</v>
      </c>
      <c r="AB2" s="21" t="s">
        <v>30</v>
      </c>
      <c r="AC2" s="20" t="s">
        <v>31</v>
      </c>
      <c r="AD2" s="21" t="s">
        <v>32</v>
      </c>
      <c r="AE2" s="7" t="s">
        <v>34</v>
      </c>
      <c r="AF2" s="7" t="s">
        <v>35</v>
      </c>
    </row>
    <row r="3" spans="1:20" ht="12">
      <c r="A3" s="25" t="s">
        <v>106</v>
      </c>
      <c r="B3" s="2" t="s">
        <v>274</v>
      </c>
      <c r="C3" s="7">
        <v>1</v>
      </c>
      <c r="E3" s="14">
        <v>0.48</v>
      </c>
      <c r="F3" s="14">
        <v>0.51</v>
      </c>
      <c r="G3" s="14">
        <v>0.4</v>
      </c>
      <c r="N3" s="14">
        <v>7.3</v>
      </c>
      <c r="O3" s="14">
        <v>0</v>
      </c>
      <c r="P3" s="14">
        <f>0.5*E3/N3</f>
        <v>0.03287671232876712</v>
      </c>
      <c r="Q3" s="14">
        <f>3/N3</f>
        <v>0.4109589041095891</v>
      </c>
      <c r="R3" s="14">
        <f>0.5*F3/N3</f>
        <v>0.03493150684931507</v>
      </c>
      <c r="S3" s="14">
        <f>6/N3</f>
        <v>0.8219178082191781</v>
      </c>
      <c r="T3" s="14">
        <f>0.5*G3/N3</f>
        <v>0.027397260273972605</v>
      </c>
    </row>
    <row r="4" spans="1:22" ht="12">
      <c r="A4" s="34" t="s">
        <v>138</v>
      </c>
      <c r="B4" s="34"/>
      <c r="C4" s="7">
        <v>2</v>
      </c>
      <c r="E4" s="14">
        <v>0.65</v>
      </c>
      <c r="F4" s="14">
        <v>0.7</v>
      </c>
      <c r="G4" s="14">
        <v>0.68</v>
      </c>
      <c r="H4" s="14">
        <v>0.43</v>
      </c>
      <c r="N4" s="14">
        <v>11.3</v>
      </c>
      <c r="O4" s="14">
        <v>0</v>
      </c>
      <c r="P4" s="14">
        <f aca="true" t="shared" si="0" ref="P4:P48">0.5*E4/N4</f>
        <v>0.028761061946902654</v>
      </c>
      <c r="Q4" s="14">
        <f aca="true" t="shared" si="1" ref="Q4:Q48">3/N4</f>
        <v>0.2654867256637168</v>
      </c>
      <c r="R4" s="14">
        <f aca="true" t="shared" si="2" ref="R4:R48">0.5*F4/N4</f>
        <v>0.030973451327433624</v>
      </c>
      <c r="S4" s="14">
        <f aca="true" t="shared" si="3" ref="S4:S48">6/N4</f>
        <v>0.5309734513274336</v>
      </c>
      <c r="T4" s="14">
        <f aca="true" t="shared" si="4" ref="T4:T48">0.5*G4/N4</f>
        <v>0.03008849557522124</v>
      </c>
      <c r="U4" s="14">
        <f aca="true" t="shared" si="5" ref="U4:U48">9/N4</f>
        <v>0.7964601769911503</v>
      </c>
      <c r="V4" s="14">
        <f aca="true" t="shared" si="6" ref="V4:V48">0.5*H4/N4</f>
        <v>0.01902654867256637</v>
      </c>
    </row>
    <row r="5" spans="1:26" ht="12">
      <c r="A5" s="34" t="s">
        <v>139</v>
      </c>
      <c r="B5" s="34"/>
      <c r="C5" s="7">
        <v>3</v>
      </c>
      <c r="E5" s="14">
        <v>0.81</v>
      </c>
      <c r="F5" s="14">
        <v>1.04</v>
      </c>
      <c r="G5" s="14">
        <v>1</v>
      </c>
      <c r="H5" s="14">
        <v>0.9</v>
      </c>
      <c r="I5" s="14">
        <v>0.55</v>
      </c>
      <c r="J5" s="14">
        <v>0.21</v>
      </c>
      <c r="N5" s="14">
        <v>15.5</v>
      </c>
      <c r="O5" s="14">
        <v>0</v>
      </c>
      <c r="P5" s="14">
        <f t="shared" si="0"/>
        <v>0.026129032258064518</v>
      </c>
      <c r="Q5" s="14">
        <f t="shared" si="1"/>
        <v>0.1935483870967742</v>
      </c>
      <c r="R5" s="14">
        <f t="shared" si="2"/>
        <v>0.03354838709677419</v>
      </c>
      <c r="S5" s="14">
        <f t="shared" si="3"/>
        <v>0.3870967741935484</v>
      </c>
      <c r="T5" s="14">
        <f t="shared" si="4"/>
        <v>0.03225806451612903</v>
      </c>
      <c r="U5" s="14">
        <f t="shared" si="5"/>
        <v>0.5806451612903226</v>
      </c>
      <c r="V5" s="14">
        <f t="shared" si="6"/>
        <v>0.02903225806451613</v>
      </c>
      <c r="W5" s="14">
        <f aca="true" t="shared" si="7" ref="W5:W48">12/N5</f>
        <v>0.7741935483870968</v>
      </c>
      <c r="X5" s="14">
        <f aca="true" t="shared" si="8" ref="X5:X48">0.5*I5/N5</f>
        <v>0.017741935483870968</v>
      </c>
      <c r="Y5" s="14">
        <f aca="true" t="shared" si="9" ref="Y5:Y48">15/N5</f>
        <v>0.967741935483871</v>
      </c>
      <c r="Z5" s="14">
        <f aca="true" t="shared" si="10" ref="Z5:Z48">0.5*J5/N5</f>
        <v>0.0067741935483870966</v>
      </c>
    </row>
    <row r="6" spans="3:28" ht="11.25">
      <c r="C6" s="7">
        <v>4</v>
      </c>
      <c r="E6" s="14">
        <v>0.71</v>
      </c>
      <c r="F6" s="14">
        <v>0.92</v>
      </c>
      <c r="G6" s="14">
        <v>0.91</v>
      </c>
      <c r="H6" s="14">
        <v>0.9</v>
      </c>
      <c r="I6" s="14">
        <v>0.75</v>
      </c>
      <c r="J6" s="14">
        <v>0.5</v>
      </c>
      <c r="K6" s="14">
        <v>0.2</v>
      </c>
      <c r="N6" s="14">
        <v>18.1</v>
      </c>
      <c r="O6" s="14">
        <v>0</v>
      </c>
      <c r="P6" s="14">
        <f t="shared" si="0"/>
        <v>0.019613259668508284</v>
      </c>
      <c r="Q6" s="14">
        <f t="shared" si="1"/>
        <v>0.16574585635359115</v>
      </c>
      <c r="R6" s="14">
        <f t="shared" si="2"/>
        <v>0.025414364640883976</v>
      </c>
      <c r="S6" s="14">
        <f t="shared" si="3"/>
        <v>0.3314917127071823</v>
      </c>
      <c r="T6" s="14">
        <f t="shared" si="4"/>
        <v>0.025138121546961326</v>
      </c>
      <c r="U6" s="14">
        <f t="shared" si="5"/>
        <v>0.49723756906077343</v>
      </c>
      <c r="V6" s="14">
        <f t="shared" si="6"/>
        <v>0.024861878453038673</v>
      </c>
      <c r="W6" s="14">
        <f t="shared" si="7"/>
        <v>0.6629834254143646</v>
      </c>
      <c r="X6" s="14">
        <f t="shared" si="8"/>
        <v>0.020718232044198894</v>
      </c>
      <c r="Y6" s="14">
        <f t="shared" si="9"/>
        <v>0.8287292817679557</v>
      </c>
      <c r="Z6" s="14">
        <f t="shared" si="10"/>
        <v>0.013812154696132596</v>
      </c>
      <c r="AA6" s="14">
        <f>18/N6</f>
        <v>0.9944751381215469</v>
      </c>
      <c r="AB6" s="14">
        <f>0.5*K6/N6</f>
        <v>0.0055248618784530384</v>
      </c>
    </row>
    <row r="7" spans="3:24" ht="11.25">
      <c r="C7" s="7">
        <v>5</v>
      </c>
      <c r="N7" s="14">
        <v>14</v>
      </c>
      <c r="O7" s="14">
        <v>0</v>
      </c>
      <c r="P7" s="14">
        <f t="shared" si="0"/>
        <v>0</v>
      </c>
      <c r="Q7" s="14">
        <f t="shared" si="1"/>
        <v>0.21428571428571427</v>
      </c>
      <c r="R7" s="14">
        <f t="shared" si="2"/>
        <v>0</v>
      </c>
      <c r="S7" s="14">
        <f t="shared" si="3"/>
        <v>0.42857142857142855</v>
      </c>
      <c r="T7" s="14">
        <f t="shared" si="4"/>
        <v>0</v>
      </c>
      <c r="U7" s="14">
        <f t="shared" si="5"/>
        <v>0.6428571428571429</v>
      </c>
      <c r="V7" s="14">
        <f t="shared" si="6"/>
        <v>0</v>
      </c>
      <c r="W7" s="14">
        <f t="shared" si="7"/>
        <v>0.8571428571428571</v>
      </c>
      <c r="X7" s="14">
        <f t="shared" si="8"/>
        <v>0</v>
      </c>
    </row>
    <row r="8" spans="2:24" ht="12">
      <c r="B8" s="2" t="s">
        <v>286</v>
      </c>
      <c r="C8" s="7">
        <v>1</v>
      </c>
      <c r="E8" s="14">
        <v>0.6</v>
      </c>
      <c r="F8" s="14">
        <v>0.62</v>
      </c>
      <c r="G8" s="14">
        <v>0.6</v>
      </c>
      <c r="H8" s="14">
        <v>0.45</v>
      </c>
      <c r="N8" s="14">
        <v>10.4</v>
      </c>
      <c r="O8" s="14">
        <v>0</v>
      </c>
      <c r="P8" s="14">
        <f t="shared" si="0"/>
        <v>0.028846153846153844</v>
      </c>
      <c r="Q8" s="14">
        <f t="shared" si="1"/>
        <v>0.28846153846153844</v>
      </c>
      <c r="R8" s="14">
        <f t="shared" si="2"/>
        <v>0.029807692307692306</v>
      </c>
      <c r="S8" s="14">
        <f t="shared" si="3"/>
        <v>0.5769230769230769</v>
      </c>
      <c r="T8" s="14">
        <f t="shared" si="4"/>
        <v>0.028846153846153844</v>
      </c>
      <c r="U8" s="14">
        <f t="shared" si="5"/>
        <v>0.8653846153846153</v>
      </c>
      <c r="V8" s="14">
        <f t="shared" si="6"/>
        <v>0.021634615384615384</v>
      </c>
      <c r="W8" s="14">
        <f t="shared" si="7"/>
        <v>1.1538461538461537</v>
      </c>
      <c r="X8" s="14">
        <f t="shared" si="8"/>
        <v>0</v>
      </c>
    </row>
    <row r="9" spans="1:26" ht="12">
      <c r="A9" s="34" t="s">
        <v>140</v>
      </c>
      <c r="B9" s="34"/>
      <c r="C9" s="7">
        <v>2</v>
      </c>
      <c r="E9" s="14">
        <v>0.8</v>
      </c>
      <c r="F9" s="14">
        <v>0.9</v>
      </c>
      <c r="G9" s="14">
        <v>0.9</v>
      </c>
      <c r="H9" s="14">
        <v>0.8</v>
      </c>
      <c r="I9" s="14">
        <v>0.8</v>
      </c>
      <c r="J9" s="14">
        <v>0.4</v>
      </c>
      <c r="N9" s="14">
        <v>16.8</v>
      </c>
      <c r="O9" s="14">
        <v>0</v>
      </c>
      <c r="P9" s="14">
        <f t="shared" si="0"/>
        <v>0.023809523809523808</v>
      </c>
      <c r="Q9" s="14">
        <f t="shared" si="1"/>
        <v>0.17857142857142858</v>
      </c>
      <c r="R9" s="14">
        <f t="shared" si="2"/>
        <v>0.026785714285714284</v>
      </c>
      <c r="S9" s="14">
        <f t="shared" si="3"/>
        <v>0.35714285714285715</v>
      </c>
      <c r="T9" s="14">
        <f t="shared" si="4"/>
        <v>0.026785714285714284</v>
      </c>
      <c r="U9" s="14">
        <f t="shared" si="5"/>
        <v>0.5357142857142857</v>
      </c>
      <c r="V9" s="14">
        <f t="shared" si="6"/>
        <v>0.023809523809523808</v>
      </c>
      <c r="W9" s="14">
        <f t="shared" si="7"/>
        <v>0.7142857142857143</v>
      </c>
      <c r="X9" s="14">
        <f t="shared" si="8"/>
        <v>0.023809523809523808</v>
      </c>
      <c r="Y9" s="14">
        <f t="shared" si="9"/>
        <v>0.8928571428571428</v>
      </c>
      <c r="Z9" s="14">
        <f t="shared" si="10"/>
        <v>0.011904761904761904</v>
      </c>
    </row>
    <row r="10" spans="1:30" ht="12">
      <c r="A10" s="34" t="s">
        <v>141</v>
      </c>
      <c r="B10" s="34"/>
      <c r="C10" s="7">
        <v>3</v>
      </c>
      <c r="E10" s="14">
        <v>0.85</v>
      </c>
      <c r="F10" s="14">
        <v>1.1</v>
      </c>
      <c r="G10" s="14">
        <v>1.1</v>
      </c>
      <c r="H10" s="14">
        <v>1.1</v>
      </c>
      <c r="I10" s="14">
        <v>1</v>
      </c>
      <c r="J10" s="14">
        <v>0.8</v>
      </c>
      <c r="K10" s="14">
        <v>0.52</v>
      </c>
      <c r="L10" s="14">
        <v>0.2</v>
      </c>
      <c r="N10" s="14">
        <v>21.5</v>
      </c>
      <c r="O10" s="14">
        <v>0</v>
      </c>
      <c r="P10" s="14">
        <f t="shared" si="0"/>
        <v>0.019767441860465116</v>
      </c>
      <c r="Q10" s="14">
        <f t="shared" si="1"/>
        <v>0.13953488372093023</v>
      </c>
      <c r="R10" s="14">
        <f t="shared" si="2"/>
        <v>0.025581395348837212</v>
      </c>
      <c r="S10" s="14">
        <f t="shared" si="3"/>
        <v>0.27906976744186046</v>
      </c>
      <c r="T10" s="14">
        <f t="shared" si="4"/>
        <v>0.025581395348837212</v>
      </c>
      <c r="U10" s="14">
        <f t="shared" si="5"/>
        <v>0.4186046511627907</v>
      </c>
      <c r="V10" s="14">
        <f t="shared" si="6"/>
        <v>0.025581395348837212</v>
      </c>
      <c r="W10" s="14">
        <f t="shared" si="7"/>
        <v>0.5581395348837209</v>
      </c>
      <c r="X10" s="14">
        <f t="shared" si="8"/>
        <v>0.023255813953488372</v>
      </c>
      <c r="Y10" s="14">
        <f t="shared" si="9"/>
        <v>0.6976744186046512</v>
      </c>
      <c r="Z10" s="14">
        <f t="shared" si="10"/>
        <v>0.018604651162790697</v>
      </c>
      <c r="AA10" s="14">
        <f>18/N10</f>
        <v>0.8372093023255814</v>
      </c>
      <c r="AB10" s="14">
        <f>0.5*K10/N10</f>
        <v>0.012093023255813955</v>
      </c>
      <c r="AC10" s="14">
        <f>21/N10</f>
        <v>0.9767441860465116</v>
      </c>
      <c r="AD10" s="14">
        <f>0.5*L10/N10</f>
        <v>0.004651162790697674</v>
      </c>
    </row>
    <row r="11" spans="3:26" ht="11.25">
      <c r="C11" s="7">
        <v>4</v>
      </c>
      <c r="E11" s="14">
        <v>0.9</v>
      </c>
      <c r="F11" s="14">
        <v>1.2</v>
      </c>
      <c r="G11" s="14">
        <v>1.1</v>
      </c>
      <c r="H11" s="14">
        <v>0.9</v>
      </c>
      <c r="I11" s="14">
        <v>0.8</v>
      </c>
      <c r="J11" s="14">
        <v>0.6</v>
      </c>
      <c r="N11" s="14">
        <v>17.8</v>
      </c>
      <c r="O11" s="14">
        <v>0</v>
      </c>
      <c r="P11" s="14">
        <f t="shared" si="0"/>
        <v>0.025280898876404494</v>
      </c>
      <c r="Q11" s="14">
        <f t="shared" si="1"/>
        <v>0.16853932584269662</v>
      </c>
      <c r="R11" s="14">
        <f t="shared" si="2"/>
        <v>0.033707865168539325</v>
      </c>
      <c r="S11" s="14">
        <f t="shared" si="3"/>
        <v>0.33707865168539325</v>
      </c>
      <c r="T11" s="14">
        <f t="shared" si="4"/>
        <v>0.030898876404494385</v>
      </c>
      <c r="U11" s="14">
        <f t="shared" si="5"/>
        <v>0.5056179775280899</v>
      </c>
      <c r="V11" s="14">
        <f t="shared" si="6"/>
        <v>0.025280898876404494</v>
      </c>
      <c r="W11" s="14">
        <f t="shared" si="7"/>
        <v>0.6741573033707865</v>
      </c>
      <c r="X11" s="14">
        <f t="shared" si="8"/>
        <v>0.02247191011235955</v>
      </c>
      <c r="Y11" s="14">
        <f t="shared" si="9"/>
        <v>0.8426966292134831</v>
      </c>
      <c r="Z11" s="14">
        <f t="shared" si="10"/>
        <v>0.016853932584269662</v>
      </c>
    </row>
    <row r="12" spans="2:24" ht="12">
      <c r="B12" s="2" t="s">
        <v>275</v>
      </c>
      <c r="C12" s="7">
        <v>1</v>
      </c>
      <c r="E12" s="14">
        <v>0.51</v>
      </c>
      <c r="F12" s="14">
        <v>0.6</v>
      </c>
      <c r="G12" s="14">
        <v>0.6</v>
      </c>
      <c r="H12" s="14">
        <v>0.5</v>
      </c>
      <c r="N12" s="14">
        <v>12.1</v>
      </c>
      <c r="O12" s="14">
        <v>0</v>
      </c>
      <c r="P12" s="14">
        <f t="shared" si="0"/>
        <v>0.021074380165289258</v>
      </c>
      <c r="Q12" s="14">
        <f t="shared" si="1"/>
        <v>0.24793388429752067</v>
      </c>
      <c r="R12" s="14">
        <f t="shared" si="2"/>
        <v>0.024793388429752067</v>
      </c>
      <c r="S12" s="14">
        <f t="shared" si="3"/>
        <v>0.49586776859504134</v>
      </c>
      <c r="T12" s="14">
        <f t="shared" si="4"/>
        <v>0.024793388429752067</v>
      </c>
      <c r="U12" s="14">
        <f t="shared" si="5"/>
        <v>0.7438016528925621</v>
      </c>
      <c r="V12" s="14">
        <f t="shared" si="6"/>
        <v>0.02066115702479339</v>
      </c>
      <c r="W12" s="14">
        <f t="shared" si="7"/>
        <v>0.9917355371900827</v>
      </c>
      <c r="X12" s="14">
        <f t="shared" si="8"/>
        <v>0</v>
      </c>
    </row>
    <row r="13" spans="1:28" ht="12">
      <c r="A13" s="34" t="s">
        <v>142</v>
      </c>
      <c r="B13" s="34"/>
      <c r="C13" s="7">
        <v>2</v>
      </c>
      <c r="E13" s="14">
        <v>0.8</v>
      </c>
      <c r="F13" s="14">
        <v>0.84</v>
      </c>
      <c r="G13" s="14">
        <v>0.9</v>
      </c>
      <c r="H13" s="14">
        <v>0.88</v>
      </c>
      <c r="I13" s="14">
        <v>0.8</v>
      </c>
      <c r="J13" s="14">
        <v>0.5</v>
      </c>
      <c r="K13" s="14">
        <v>0.3</v>
      </c>
      <c r="N13" s="14">
        <v>19</v>
      </c>
      <c r="O13" s="14">
        <v>0</v>
      </c>
      <c r="P13" s="14">
        <f t="shared" si="0"/>
        <v>0.021052631578947368</v>
      </c>
      <c r="Q13" s="14">
        <f t="shared" si="1"/>
        <v>0.15789473684210525</v>
      </c>
      <c r="R13" s="14">
        <f t="shared" si="2"/>
        <v>0.022105263157894735</v>
      </c>
      <c r="S13" s="14">
        <f t="shared" si="3"/>
        <v>0.3157894736842105</v>
      </c>
      <c r="T13" s="14">
        <f t="shared" si="4"/>
        <v>0.02368421052631579</v>
      </c>
      <c r="U13" s="14">
        <f t="shared" si="5"/>
        <v>0.47368421052631576</v>
      </c>
      <c r="V13" s="14">
        <f t="shared" si="6"/>
        <v>0.023157894736842106</v>
      </c>
      <c r="W13" s="14">
        <f t="shared" si="7"/>
        <v>0.631578947368421</v>
      </c>
      <c r="X13" s="14">
        <f t="shared" si="8"/>
        <v>0.021052631578947368</v>
      </c>
      <c r="Y13" s="14">
        <f t="shared" si="9"/>
        <v>0.7894736842105263</v>
      </c>
      <c r="Z13" s="14">
        <f t="shared" si="10"/>
        <v>0.013157894736842105</v>
      </c>
      <c r="AA13" s="14">
        <f>18/N13</f>
        <v>0.9473684210526315</v>
      </c>
      <c r="AB13" s="14">
        <f>0.5*K13/N13</f>
        <v>0.007894736842105263</v>
      </c>
    </row>
    <row r="14" spans="1:32" ht="12">
      <c r="A14" s="34" t="s">
        <v>143</v>
      </c>
      <c r="B14" s="34"/>
      <c r="C14" s="7">
        <v>3</v>
      </c>
      <c r="E14" s="14">
        <v>0.9</v>
      </c>
      <c r="F14" s="14">
        <v>1.15</v>
      </c>
      <c r="G14" s="14">
        <v>1.2</v>
      </c>
      <c r="H14" s="14">
        <v>1.2</v>
      </c>
      <c r="I14" s="14">
        <v>1.15</v>
      </c>
      <c r="J14" s="14">
        <v>1.08</v>
      </c>
      <c r="K14" s="14">
        <v>0.9</v>
      </c>
      <c r="L14" s="14">
        <v>0.5</v>
      </c>
      <c r="M14" s="14">
        <v>0.2</v>
      </c>
      <c r="N14" s="14">
        <v>25.5</v>
      </c>
      <c r="O14" s="14">
        <v>0</v>
      </c>
      <c r="P14" s="14">
        <f t="shared" si="0"/>
        <v>0.01764705882352941</v>
      </c>
      <c r="Q14" s="14">
        <f t="shared" si="1"/>
        <v>0.11764705882352941</v>
      </c>
      <c r="R14" s="14">
        <f t="shared" si="2"/>
        <v>0.022549019607843137</v>
      </c>
      <c r="S14" s="14">
        <f t="shared" si="3"/>
        <v>0.23529411764705882</v>
      </c>
      <c r="T14" s="14">
        <f t="shared" si="4"/>
        <v>0.023529411764705882</v>
      </c>
      <c r="U14" s="14">
        <f t="shared" si="5"/>
        <v>0.35294117647058826</v>
      </c>
      <c r="V14" s="14">
        <f t="shared" si="6"/>
        <v>0.023529411764705882</v>
      </c>
      <c r="W14" s="14">
        <f t="shared" si="7"/>
        <v>0.47058823529411764</v>
      </c>
      <c r="X14" s="14">
        <f t="shared" si="8"/>
        <v>0.022549019607843137</v>
      </c>
      <c r="Y14" s="14">
        <f t="shared" si="9"/>
        <v>0.5882352941176471</v>
      </c>
      <c r="Z14" s="14">
        <f t="shared" si="10"/>
        <v>0.021176470588235297</v>
      </c>
      <c r="AA14" s="14">
        <f>18/N14</f>
        <v>0.7058823529411765</v>
      </c>
      <c r="AB14" s="14">
        <f>0.5*K14/N14</f>
        <v>0.01764705882352941</v>
      </c>
      <c r="AC14" s="14">
        <f>21/N14</f>
        <v>0.8235294117647058</v>
      </c>
      <c r="AD14" s="14">
        <f>0.5*L14/N14</f>
        <v>0.00980392156862745</v>
      </c>
      <c r="AE14" s="14">
        <f>24/N14</f>
        <v>0.9411764705882353</v>
      </c>
      <c r="AF14" s="14">
        <f>0.5*M14/N14</f>
        <v>0.00392156862745098</v>
      </c>
    </row>
    <row r="15" spans="3:32" ht="11.25">
      <c r="C15" s="7">
        <v>4</v>
      </c>
      <c r="E15" s="14">
        <v>0.94</v>
      </c>
      <c r="F15" s="14">
        <v>1.21</v>
      </c>
      <c r="G15" s="14">
        <v>1.3</v>
      </c>
      <c r="H15" s="14">
        <v>1.3</v>
      </c>
      <c r="I15" s="14">
        <v>1.2</v>
      </c>
      <c r="J15" s="14">
        <v>1.1</v>
      </c>
      <c r="K15" s="14">
        <v>0.84</v>
      </c>
      <c r="L15" s="14">
        <v>0.65</v>
      </c>
      <c r="M15" s="14">
        <v>0.27</v>
      </c>
      <c r="N15" s="14">
        <v>25.4</v>
      </c>
      <c r="O15" s="14">
        <v>0</v>
      </c>
      <c r="P15" s="14">
        <f t="shared" si="0"/>
        <v>0.018503937007874015</v>
      </c>
      <c r="Q15" s="14">
        <f t="shared" si="1"/>
        <v>0.11811023622047245</v>
      </c>
      <c r="R15" s="14">
        <f t="shared" si="2"/>
        <v>0.023818897637795277</v>
      </c>
      <c r="S15" s="14">
        <f t="shared" si="3"/>
        <v>0.2362204724409449</v>
      </c>
      <c r="T15" s="14">
        <f t="shared" si="4"/>
        <v>0.025590551181102365</v>
      </c>
      <c r="U15" s="14">
        <f t="shared" si="5"/>
        <v>0.35433070866141736</v>
      </c>
      <c r="V15" s="14">
        <f t="shared" si="6"/>
        <v>0.025590551181102365</v>
      </c>
      <c r="W15" s="14">
        <f t="shared" si="7"/>
        <v>0.4724409448818898</v>
      </c>
      <c r="X15" s="14">
        <f t="shared" si="8"/>
        <v>0.023622047244094488</v>
      </c>
      <c r="Y15" s="14">
        <f t="shared" si="9"/>
        <v>0.5905511811023623</v>
      </c>
      <c r="Z15" s="14">
        <f t="shared" si="10"/>
        <v>0.021653543307086617</v>
      </c>
      <c r="AA15" s="14">
        <f>18/N15</f>
        <v>0.7086614173228347</v>
      </c>
      <c r="AB15" s="14">
        <f>0.5*K15/N15</f>
        <v>0.01653543307086614</v>
      </c>
      <c r="AC15" s="14">
        <f>21/N15</f>
        <v>0.8267716535433072</v>
      </c>
      <c r="AD15" s="14">
        <f>0.5*L15/N15</f>
        <v>0.012795275590551183</v>
      </c>
      <c r="AE15" s="14">
        <f>24/N15</f>
        <v>0.9448818897637796</v>
      </c>
      <c r="AF15" s="14">
        <f>0.5*M15/N15</f>
        <v>0.005314960629921261</v>
      </c>
    </row>
    <row r="16" spans="3:24" ht="11.25">
      <c r="C16" s="7">
        <v>5</v>
      </c>
      <c r="N16" s="14">
        <v>12</v>
      </c>
      <c r="O16" s="14">
        <v>0</v>
      </c>
      <c r="P16" s="14">
        <f t="shared" si="0"/>
        <v>0</v>
      </c>
      <c r="Q16" s="14">
        <f t="shared" si="1"/>
        <v>0.25</v>
      </c>
      <c r="R16" s="14">
        <f t="shared" si="2"/>
        <v>0</v>
      </c>
      <c r="S16" s="14">
        <f t="shared" si="3"/>
        <v>0.5</v>
      </c>
      <c r="T16" s="14">
        <f t="shared" si="4"/>
        <v>0</v>
      </c>
      <c r="U16" s="14">
        <f t="shared" si="5"/>
        <v>0.75</v>
      </c>
      <c r="V16" s="14">
        <f t="shared" si="6"/>
        <v>0</v>
      </c>
      <c r="W16" s="14">
        <f t="shared" si="7"/>
        <v>1</v>
      </c>
      <c r="X16" s="14">
        <f t="shared" si="8"/>
        <v>0</v>
      </c>
    </row>
    <row r="17" spans="2:24" ht="12">
      <c r="B17" s="2" t="s">
        <v>276</v>
      </c>
      <c r="C17" s="7">
        <v>1</v>
      </c>
      <c r="E17" s="14">
        <v>0.6</v>
      </c>
      <c r="F17" s="14">
        <v>0.7</v>
      </c>
      <c r="G17" s="14">
        <v>0.7</v>
      </c>
      <c r="H17" s="14">
        <v>0.5</v>
      </c>
      <c r="N17" s="14">
        <v>9.5</v>
      </c>
      <c r="O17" s="14">
        <v>0</v>
      </c>
      <c r="P17" s="14">
        <f t="shared" si="0"/>
        <v>0.031578947368421054</v>
      </c>
      <c r="Q17" s="14">
        <f t="shared" si="1"/>
        <v>0.3157894736842105</v>
      </c>
      <c r="R17" s="14">
        <f t="shared" si="2"/>
        <v>0.03684210526315789</v>
      </c>
      <c r="S17" s="14">
        <f t="shared" si="3"/>
        <v>0.631578947368421</v>
      </c>
      <c r="T17" s="14">
        <f t="shared" si="4"/>
        <v>0.03684210526315789</v>
      </c>
      <c r="U17" s="14">
        <f t="shared" si="5"/>
        <v>0.9473684210526315</v>
      </c>
      <c r="V17" s="14">
        <f t="shared" si="6"/>
        <v>0.02631578947368421</v>
      </c>
      <c r="W17" s="14">
        <f t="shared" si="7"/>
        <v>1.263157894736842</v>
      </c>
      <c r="X17" s="14">
        <f t="shared" si="8"/>
        <v>0</v>
      </c>
    </row>
    <row r="18" spans="1:26" ht="12">
      <c r="A18" s="34" t="s">
        <v>144</v>
      </c>
      <c r="B18" s="34"/>
      <c r="C18" s="7">
        <v>2</v>
      </c>
      <c r="E18" s="14">
        <v>0.8</v>
      </c>
      <c r="F18" s="14">
        <v>0.95</v>
      </c>
      <c r="G18" s="14">
        <v>1</v>
      </c>
      <c r="H18" s="14">
        <v>0.9</v>
      </c>
      <c r="I18" s="14">
        <v>0.8</v>
      </c>
      <c r="J18" s="14">
        <v>0.4</v>
      </c>
      <c r="N18" s="14">
        <v>15.6</v>
      </c>
      <c r="O18" s="14">
        <v>0</v>
      </c>
      <c r="P18" s="14">
        <f t="shared" si="0"/>
        <v>0.025641025641025644</v>
      </c>
      <c r="Q18" s="14">
        <f t="shared" si="1"/>
        <v>0.19230769230769232</v>
      </c>
      <c r="R18" s="14">
        <f t="shared" si="2"/>
        <v>0.030448717948717948</v>
      </c>
      <c r="S18" s="14">
        <f t="shared" si="3"/>
        <v>0.38461538461538464</v>
      </c>
      <c r="T18" s="14">
        <f t="shared" si="4"/>
        <v>0.032051282051282055</v>
      </c>
      <c r="U18" s="14">
        <f t="shared" si="5"/>
        <v>0.576923076923077</v>
      </c>
      <c r="V18" s="14">
        <f t="shared" si="6"/>
        <v>0.028846153846153848</v>
      </c>
      <c r="W18" s="14">
        <f t="shared" si="7"/>
        <v>0.7692307692307693</v>
      </c>
      <c r="X18" s="14">
        <f t="shared" si="8"/>
        <v>0.025641025641025644</v>
      </c>
      <c r="Y18" s="14">
        <f t="shared" si="9"/>
        <v>0.9615384615384616</v>
      </c>
      <c r="Z18" s="14">
        <f t="shared" si="10"/>
        <v>0.012820512820512822</v>
      </c>
    </row>
    <row r="19" spans="1:30" ht="12">
      <c r="A19" s="34" t="s">
        <v>145</v>
      </c>
      <c r="B19" s="34"/>
      <c r="C19" s="7">
        <v>3</v>
      </c>
      <c r="E19" s="14">
        <v>0.75</v>
      </c>
      <c r="F19" s="14">
        <v>1.05</v>
      </c>
      <c r="G19" s="14">
        <v>1.1</v>
      </c>
      <c r="H19" s="14">
        <v>1.05</v>
      </c>
      <c r="I19" s="14">
        <v>0.9</v>
      </c>
      <c r="J19" s="14">
        <v>0.71</v>
      </c>
      <c r="K19" s="14">
        <v>0.5</v>
      </c>
      <c r="N19" s="14">
        <v>19.5</v>
      </c>
      <c r="O19" s="14">
        <v>0</v>
      </c>
      <c r="P19" s="14">
        <f t="shared" si="0"/>
        <v>0.019230769230769232</v>
      </c>
      <c r="Q19" s="14">
        <f t="shared" si="1"/>
        <v>0.15384615384615385</v>
      </c>
      <c r="R19" s="14">
        <f t="shared" si="2"/>
        <v>0.026923076923076925</v>
      </c>
      <c r="S19" s="14">
        <f t="shared" si="3"/>
        <v>0.3076923076923077</v>
      </c>
      <c r="T19" s="14">
        <f t="shared" si="4"/>
        <v>0.02820512820512821</v>
      </c>
      <c r="U19" s="14">
        <f t="shared" si="5"/>
        <v>0.46153846153846156</v>
      </c>
      <c r="V19" s="14">
        <f t="shared" si="6"/>
        <v>0.026923076923076925</v>
      </c>
      <c r="W19" s="14">
        <f t="shared" si="7"/>
        <v>0.6153846153846154</v>
      </c>
      <c r="X19" s="14">
        <f t="shared" si="8"/>
        <v>0.023076923076923078</v>
      </c>
      <c r="Y19" s="14">
        <f t="shared" si="9"/>
        <v>0.7692307692307693</v>
      </c>
      <c r="Z19" s="14">
        <f t="shared" si="10"/>
        <v>0.018205128205128204</v>
      </c>
      <c r="AA19" s="14">
        <f>18/N19</f>
        <v>0.9230769230769231</v>
      </c>
      <c r="AB19" s="14">
        <f>0.5*K19/N19</f>
        <v>0.01282051282051282</v>
      </c>
      <c r="AC19" s="14">
        <f>21/N19</f>
        <v>1.0769230769230769</v>
      </c>
      <c r="AD19" s="14">
        <f>0.5*L19/N19</f>
        <v>0</v>
      </c>
    </row>
    <row r="20" spans="3:26" ht="11.25">
      <c r="C20" s="7">
        <v>4</v>
      </c>
      <c r="E20" s="14">
        <v>0.75</v>
      </c>
      <c r="F20" s="14">
        <v>0.6</v>
      </c>
      <c r="G20" s="14">
        <v>1.09</v>
      </c>
      <c r="H20" s="14">
        <v>1</v>
      </c>
      <c r="I20" s="14">
        <v>0.8</v>
      </c>
      <c r="J20" s="14">
        <v>0.6</v>
      </c>
      <c r="N20" s="14">
        <v>17.2</v>
      </c>
      <c r="O20" s="14">
        <v>0</v>
      </c>
      <c r="P20" s="14">
        <f t="shared" si="0"/>
        <v>0.02180232558139535</v>
      </c>
      <c r="Q20" s="14">
        <f t="shared" si="1"/>
        <v>0.1744186046511628</v>
      </c>
      <c r="R20" s="14">
        <f t="shared" si="2"/>
        <v>0.01744186046511628</v>
      </c>
      <c r="S20" s="14">
        <f t="shared" si="3"/>
        <v>0.3488372093023256</v>
      </c>
      <c r="T20" s="14">
        <f t="shared" si="4"/>
        <v>0.03168604651162791</v>
      </c>
      <c r="U20" s="14">
        <f t="shared" si="5"/>
        <v>0.5232558139534884</v>
      </c>
      <c r="V20" s="14">
        <f t="shared" si="6"/>
        <v>0.029069767441860465</v>
      </c>
      <c r="W20" s="14">
        <f t="shared" si="7"/>
        <v>0.6976744186046512</v>
      </c>
      <c r="X20" s="14">
        <f t="shared" si="8"/>
        <v>0.023255813953488375</v>
      </c>
      <c r="Y20" s="14">
        <f t="shared" si="9"/>
        <v>0.872093023255814</v>
      </c>
      <c r="Z20" s="14">
        <f t="shared" si="10"/>
        <v>0.01744186046511628</v>
      </c>
    </row>
    <row r="21" spans="3:20" ht="11.25">
      <c r="C21" s="7">
        <v>5</v>
      </c>
      <c r="H21" s="14">
        <v>1</v>
      </c>
      <c r="I21" s="14">
        <v>0.8</v>
      </c>
      <c r="N21" s="14">
        <v>7.1</v>
      </c>
      <c r="O21" s="14">
        <v>0</v>
      </c>
      <c r="P21" s="14">
        <f t="shared" si="0"/>
        <v>0</v>
      </c>
      <c r="Q21" s="14">
        <f t="shared" si="1"/>
        <v>0.4225352112676057</v>
      </c>
      <c r="R21" s="14">
        <f t="shared" si="2"/>
        <v>0</v>
      </c>
      <c r="S21" s="14">
        <f t="shared" si="3"/>
        <v>0.8450704225352114</v>
      </c>
      <c r="T21" s="14">
        <f t="shared" si="4"/>
        <v>0</v>
      </c>
    </row>
    <row r="22" spans="2:24" ht="12">
      <c r="B22" s="2" t="s">
        <v>291</v>
      </c>
      <c r="C22" s="7">
        <v>1</v>
      </c>
      <c r="E22" s="14">
        <v>0.7</v>
      </c>
      <c r="F22" s="14">
        <v>0.85</v>
      </c>
      <c r="G22" s="14">
        <v>0.7</v>
      </c>
      <c r="H22" s="14">
        <v>0.6</v>
      </c>
      <c r="I22" s="14">
        <v>0.3</v>
      </c>
      <c r="N22" s="14">
        <v>13</v>
      </c>
      <c r="O22" s="14">
        <v>0</v>
      </c>
      <c r="P22" s="14">
        <f t="shared" si="0"/>
        <v>0.02692307692307692</v>
      </c>
      <c r="Q22" s="14">
        <f t="shared" si="1"/>
        <v>0.23076923076923078</v>
      </c>
      <c r="R22" s="14">
        <f t="shared" si="2"/>
        <v>0.032692307692307694</v>
      </c>
      <c r="S22" s="14">
        <f t="shared" si="3"/>
        <v>0.46153846153846156</v>
      </c>
      <c r="T22" s="14">
        <f t="shared" si="4"/>
        <v>0.02692307692307692</v>
      </c>
      <c r="U22" s="14">
        <f t="shared" si="5"/>
        <v>0.6923076923076923</v>
      </c>
      <c r="V22" s="14">
        <f t="shared" si="6"/>
        <v>0.023076923076923075</v>
      </c>
      <c r="W22" s="14">
        <f t="shared" si="7"/>
        <v>0.9230769230769231</v>
      </c>
      <c r="X22" s="14">
        <f t="shared" si="8"/>
        <v>0.011538461538461537</v>
      </c>
    </row>
    <row r="23" spans="1:28" ht="12">
      <c r="A23" s="34" t="s">
        <v>146</v>
      </c>
      <c r="B23" s="34"/>
      <c r="C23" s="7">
        <v>2</v>
      </c>
      <c r="E23" s="14">
        <v>0.9</v>
      </c>
      <c r="F23" s="14">
        <v>1.05</v>
      </c>
      <c r="G23" s="14">
        <v>1.1</v>
      </c>
      <c r="H23" s="14">
        <v>1</v>
      </c>
      <c r="I23" s="14">
        <v>0.9</v>
      </c>
      <c r="J23" s="14">
        <v>0.6</v>
      </c>
      <c r="N23" s="14">
        <v>18</v>
      </c>
      <c r="O23" s="14">
        <v>0</v>
      </c>
      <c r="P23" s="14">
        <f t="shared" si="0"/>
        <v>0.025</v>
      </c>
      <c r="Q23" s="14">
        <f t="shared" si="1"/>
        <v>0.16666666666666666</v>
      </c>
      <c r="R23" s="14">
        <f t="shared" si="2"/>
        <v>0.029166666666666667</v>
      </c>
      <c r="S23" s="14">
        <f t="shared" si="3"/>
        <v>0.3333333333333333</v>
      </c>
      <c r="T23" s="14">
        <f t="shared" si="4"/>
        <v>0.030555555555555558</v>
      </c>
      <c r="U23" s="14">
        <f t="shared" si="5"/>
        <v>0.5</v>
      </c>
      <c r="V23" s="14">
        <f t="shared" si="6"/>
        <v>0.027777777777777776</v>
      </c>
      <c r="W23" s="14">
        <f t="shared" si="7"/>
        <v>0.6666666666666666</v>
      </c>
      <c r="X23" s="14">
        <f t="shared" si="8"/>
        <v>0.025</v>
      </c>
      <c r="Y23" s="14">
        <f t="shared" si="9"/>
        <v>0.8333333333333334</v>
      </c>
      <c r="Z23" s="14">
        <f t="shared" si="10"/>
        <v>0.016666666666666666</v>
      </c>
      <c r="AA23" s="14">
        <f>18/N23</f>
        <v>1</v>
      </c>
      <c r="AB23" s="14">
        <f>0.5*K23/N23</f>
        <v>0</v>
      </c>
    </row>
    <row r="24" spans="1:30" ht="12">
      <c r="A24" s="34" t="s">
        <v>147</v>
      </c>
      <c r="B24" s="34"/>
      <c r="C24" s="7">
        <v>3</v>
      </c>
      <c r="E24" s="14">
        <v>0.81</v>
      </c>
      <c r="F24" s="14">
        <v>1.1</v>
      </c>
      <c r="G24" s="14">
        <v>1.1</v>
      </c>
      <c r="H24" s="14">
        <v>1.05</v>
      </c>
      <c r="I24" s="14">
        <v>1</v>
      </c>
      <c r="J24" s="14">
        <v>0.86</v>
      </c>
      <c r="K24" s="14">
        <v>0.61</v>
      </c>
      <c r="L24" s="14">
        <v>0.2</v>
      </c>
      <c r="N24" s="14">
        <v>21.5</v>
      </c>
      <c r="O24" s="14">
        <v>0</v>
      </c>
      <c r="P24" s="14">
        <f t="shared" si="0"/>
        <v>0.018837209302325582</v>
      </c>
      <c r="Q24" s="14">
        <f t="shared" si="1"/>
        <v>0.13953488372093023</v>
      </c>
      <c r="R24" s="14">
        <f t="shared" si="2"/>
        <v>0.025581395348837212</v>
      </c>
      <c r="S24" s="14">
        <f t="shared" si="3"/>
        <v>0.27906976744186046</v>
      </c>
      <c r="T24" s="14">
        <f t="shared" si="4"/>
        <v>0.025581395348837212</v>
      </c>
      <c r="U24" s="14">
        <f t="shared" si="5"/>
        <v>0.4186046511627907</v>
      </c>
      <c r="V24" s="14">
        <f t="shared" si="6"/>
        <v>0.02441860465116279</v>
      </c>
      <c r="W24" s="14">
        <f t="shared" si="7"/>
        <v>0.5581395348837209</v>
      </c>
      <c r="X24" s="14">
        <f t="shared" si="8"/>
        <v>0.023255813953488372</v>
      </c>
      <c r="Y24" s="14">
        <f t="shared" si="9"/>
        <v>0.6976744186046512</v>
      </c>
      <c r="Z24" s="14">
        <f t="shared" si="10"/>
        <v>0.02</v>
      </c>
      <c r="AA24" s="14">
        <f>18/N24</f>
        <v>0.8372093023255814</v>
      </c>
      <c r="AB24" s="14">
        <f>0.5*K24/N24</f>
        <v>0.014186046511627907</v>
      </c>
      <c r="AC24" s="14">
        <f>21/N24</f>
        <v>0.9767441860465116</v>
      </c>
      <c r="AD24" s="14">
        <f>0.5*L24/N24</f>
        <v>0.004651162790697674</v>
      </c>
    </row>
    <row r="25" spans="3:26" ht="11.25">
      <c r="C25" s="7">
        <v>4</v>
      </c>
      <c r="N25" s="14">
        <v>15.6</v>
      </c>
      <c r="O25" s="14">
        <v>0</v>
      </c>
      <c r="P25" s="14">
        <f t="shared" si="0"/>
        <v>0</v>
      </c>
      <c r="Q25" s="14">
        <f t="shared" si="1"/>
        <v>0.19230769230769232</v>
      </c>
      <c r="R25" s="14">
        <f t="shared" si="2"/>
        <v>0</v>
      </c>
      <c r="S25" s="14">
        <f t="shared" si="3"/>
        <v>0.38461538461538464</v>
      </c>
      <c r="T25" s="14">
        <f t="shared" si="4"/>
        <v>0</v>
      </c>
      <c r="U25" s="14">
        <f t="shared" si="5"/>
        <v>0.576923076923077</v>
      </c>
      <c r="V25" s="14">
        <f t="shared" si="6"/>
        <v>0</v>
      </c>
      <c r="W25" s="14">
        <f t="shared" si="7"/>
        <v>0.7692307692307693</v>
      </c>
      <c r="X25" s="14">
        <f t="shared" si="8"/>
        <v>0</v>
      </c>
      <c r="Y25" s="14">
        <f t="shared" si="9"/>
        <v>0.9615384615384616</v>
      </c>
      <c r="Z25" s="14">
        <f t="shared" si="10"/>
        <v>0</v>
      </c>
    </row>
    <row r="26" spans="2:28" ht="12">
      <c r="B26" s="2" t="s">
        <v>244</v>
      </c>
      <c r="C26" s="7">
        <v>1</v>
      </c>
      <c r="E26" s="14">
        <v>0.55</v>
      </c>
      <c r="F26" s="14">
        <v>0.7</v>
      </c>
      <c r="G26" s="14">
        <v>0.6</v>
      </c>
      <c r="H26" s="14">
        <v>0.6</v>
      </c>
      <c r="I26" s="14">
        <v>0.5</v>
      </c>
      <c r="J26" s="14">
        <v>0.4</v>
      </c>
      <c r="N26" s="14">
        <v>18</v>
      </c>
      <c r="O26" s="14">
        <v>0</v>
      </c>
      <c r="P26" s="14">
        <f t="shared" si="0"/>
        <v>0.015277777777777779</v>
      </c>
      <c r="Q26" s="14">
        <f t="shared" si="1"/>
        <v>0.16666666666666666</v>
      </c>
      <c r="R26" s="14">
        <f t="shared" si="2"/>
        <v>0.019444444444444445</v>
      </c>
      <c r="S26" s="14">
        <f t="shared" si="3"/>
        <v>0.3333333333333333</v>
      </c>
      <c r="T26" s="14">
        <f t="shared" si="4"/>
        <v>0.016666666666666666</v>
      </c>
      <c r="U26" s="14">
        <f t="shared" si="5"/>
        <v>0.5</v>
      </c>
      <c r="V26" s="14">
        <f t="shared" si="6"/>
        <v>0.016666666666666666</v>
      </c>
      <c r="W26" s="14">
        <f t="shared" si="7"/>
        <v>0.6666666666666666</v>
      </c>
      <c r="X26" s="14">
        <f t="shared" si="8"/>
        <v>0.013888888888888888</v>
      </c>
      <c r="Y26" s="14">
        <f t="shared" si="9"/>
        <v>0.8333333333333334</v>
      </c>
      <c r="Z26" s="14">
        <f t="shared" si="10"/>
        <v>0.011111111111111112</v>
      </c>
      <c r="AA26" s="14">
        <f>18/N26</f>
        <v>1</v>
      </c>
      <c r="AB26" s="14">
        <f>0.5*K26/N26</f>
        <v>0</v>
      </c>
    </row>
    <row r="27" spans="1:32" ht="12">
      <c r="A27" s="34" t="s">
        <v>148</v>
      </c>
      <c r="B27" s="34"/>
      <c r="C27" s="7">
        <v>2</v>
      </c>
      <c r="E27" s="14">
        <v>0.8</v>
      </c>
      <c r="F27" s="14">
        <v>1</v>
      </c>
      <c r="G27" s="14">
        <v>1</v>
      </c>
      <c r="H27" s="14">
        <v>1</v>
      </c>
      <c r="I27" s="14">
        <v>0.9</v>
      </c>
      <c r="J27" s="14">
        <v>0.85</v>
      </c>
      <c r="K27" s="14">
        <v>0.62</v>
      </c>
      <c r="L27" s="14">
        <v>0.4</v>
      </c>
      <c r="M27" s="14">
        <v>0.1</v>
      </c>
      <c r="N27" s="14">
        <v>24.5</v>
      </c>
      <c r="O27" s="14">
        <v>0</v>
      </c>
      <c r="P27" s="14">
        <f t="shared" si="0"/>
        <v>0.0163265306122449</v>
      </c>
      <c r="Q27" s="14">
        <f t="shared" si="1"/>
        <v>0.12244897959183673</v>
      </c>
      <c r="R27" s="14">
        <f t="shared" si="2"/>
        <v>0.02040816326530612</v>
      </c>
      <c r="S27" s="14">
        <f t="shared" si="3"/>
        <v>0.24489795918367346</v>
      </c>
      <c r="T27" s="14">
        <f t="shared" si="4"/>
        <v>0.02040816326530612</v>
      </c>
      <c r="U27" s="14">
        <f t="shared" si="5"/>
        <v>0.3673469387755102</v>
      </c>
      <c r="V27" s="14">
        <f t="shared" si="6"/>
        <v>0.02040816326530612</v>
      </c>
      <c r="W27" s="14">
        <f t="shared" si="7"/>
        <v>0.4897959183673469</v>
      </c>
      <c r="X27" s="14">
        <f t="shared" si="8"/>
        <v>0.018367346938775512</v>
      </c>
      <c r="Y27" s="14">
        <f t="shared" si="9"/>
        <v>0.6122448979591837</v>
      </c>
      <c r="Z27" s="14">
        <f t="shared" si="10"/>
        <v>0.017346938775510204</v>
      </c>
      <c r="AA27" s="14">
        <f>18/N27</f>
        <v>0.7346938775510204</v>
      </c>
      <c r="AB27" s="14">
        <f>0.5*K27/N27</f>
        <v>0.012653061224489795</v>
      </c>
      <c r="AC27" s="14">
        <f>21/N27</f>
        <v>0.8571428571428571</v>
      </c>
      <c r="AD27" s="14">
        <f>0.5*L27/N27</f>
        <v>0.00816326530612245</v>
      </c>
      <c r="AE27" s="14">
        <f>24/N27</f>
        <v>0.9795918367346939</v>
      </c>
      <c r="AF27" s="14">
        <f>0.5*M27/N27</f>
        <v>0.0020408163265306124</v>
      </c>
    </row>
    <row r="28" spans="1:30" ht="12">
      <c r="A28" s="34" t="s">
        <v>149</v>
      </c>
      <c r="B28" s="34"/>
      <c r="C28" s="7">
        <v>3</v>
      </c>
      <c r="E28" s="14">
        <v>0.9</v>
      </c>
      <c r="F28" s="14">
        <v>1.1</v>
      </c>
      <c r="G28" s="14">
        <v>1.15</v>
      </c>
      <c r="H28" s="14">
        <v>1.1</v>
      </c>
      <c r="I28" s="14">
        <v>1.08</v>
      </c>
      <c r="J28" s="14">
        <v>0.9</v>
      </c>
      <c r="K28" s="14">
        <v>0.6</v>
      </c>
      <c r="L28" s="14">
        <v>0.4</v>
      </c>
      <c r="N28" s="14">
        <v>23.2</v>
      </c>
      <c r="O28" s="14">
        <v>0</v>
      </c>
      <c r="P28" s="14">
        <f t="shared" si="0"/>
        <v>0.01939655172413793</v>
      </c>
      <c r="Q28" s="14">
        <f t="shared" si="1"/>
        <v>0.12931034482758622</v>
      </c>
      <c r="R28" s="14">
        <f t="shared" si="2"/>
        <v>0.02370689655172414</v>
      </c>
      <c r="S28" s="14">
        <f t="shared" si="3"/>
        <v>0.25862068965517243</v>
      </c>
      <c r="T28" s="14">
        <f t="shared" si="4"/>
        <v>0.024784482758620687</v>
      </c>
      <c r="U28" s="14">
        <f t="shared" si="5"/>
        <v>0.3879310344827586</v>
      </c>
      <c r="V28" s="14">
        <f t="shared" si="6"/>
        <v>0.02370689655172414</v>
      </c>
      <c r="W28" s="14">
        <f t="shared" si="7"/>
        <v>0.5172413793103449</v>
      </c>
      <c r="X28" s="14">
        <f t="shared" si="8"/>
        <v>0.02327586206896552</v>
      </c>
      <c r="Y28" s="14">
        <f t="shared" si="9"/>
        <v>0.646551724137931</v>
      </c>
      <c r="Z28" s="14">
        <f t="shared" si="10"/>
        <v>0.01939655172413793</v>
      </c>
      <c r="AA28" s="14">
        <f>18/N28</f>
        <v>0.7758620689655172</v>
      </c>
      <c r="AB28" s="14">
        <f>0.5*K28/N28</f>
        <v>0.01293103448275862</v>
      </c>
      <c r="AC28" s="14">
        <f>21/N28</f>
        <v>0.9051724137931034</v>
      </c>
      <c r="AD28" s="14">
        <f>0.5*L28/N28</f>
        <v>0.008620689655172414</v>
      </c>
    </row>
    <row r="29" spans="3:28" ht="11.25">
      <c r="C29" s="7">
        <v>4</v>
      </c>
      <c r="N29" s="14">
        <v>18.8</v>
      </c>
      <c r="O29" s="14">
        <v>0</v>
      </c>
      <c r="P29" s="14">
        <f t="shared" si="0"/>
        <v>0</v>
      </c>
      <c r="Q29" s="14">
        <f t="shared" si="1"/>
        <v>0.15957446808510636</v>
      </c>
      <c r="R29" s="14">
        <f t="shared" si="2"/>
        <v>0</v>
      </c>
      <c r="S29" s="14">
        <f t="shared" si="3"/>
        <v>0.3191489361702127</v>
      </c>
      <c r="T29" s="14">
        <f t="shared" si="4"/>
        <v>0</v>
      </c>
      <c r="U29" s="14">
        <f t="shared" si="5"/>
        <v>0.4787234042553191</v>
      </c>
      <c r="V29" s="14">
        <f t="shared" si="6"/>
        <v>0</v>
      </c>
      <c r="W29" s="14">
        <f t="shared" si="7"/>
        <v>0.6382978723404255</v>
      </c>
      <c r="X29" s="14">
        <f t="shared" si="8"/>
        <v>0</v>
      </c>
      <c r="Y29" s="14">
        <f t="shared" si="9"/>
        <v>0.7978723404255319</v>
      </c>
      <c r="Z29" s="14">
        <f t="shared" si="10"/>
        <v>0</v>
      </c>
      <c r="AA29" s="14">
        <f>18/N29</f>
        <v>0.9574468085106382</v>
      </c>
      <c r="AB29" s="14">
        <f>0.5*K29/N29</f>
        <v>0</v>
      </c>
    </row>
    <row r="30" spans="2:20" ht="12">
      <c r="B30" s="2" t="s">
        <v>277</v>
      </c>
      <c r="C30" s="7">
        <v>1</v>
      </c>
      <c r="E30" s="14">
        <v>0.5</v>
      </c>
      <c r="F30" s="14">
        <v>0.6</v>
      </c>
      <c r="G30" s="14">
        <v>0.5</v>
      </c>
      <c r="N30" s="14">
        <v>8.2</v>
      </c>
      <c r="O30" s="14">
        <v>0</v>
      </c>
      <c r="P30" s="14">
        <f t="shared" si="0"/>
        <v>0.030487804878048783</v>
      </c>
      <c r="Q30" s="14">
        <f t="shared" si="1"/>
        <v>0.3658536585365854</v>
      </c>
      <c r="R30" s="14">
        <f t="shared" si="2"/>
        <v>0.03658536585365854</v>
      </c>
      <c r="S30" s="14">
        <f t="shared" si="3"/>
        <v>0.7317073170731708</v>
      </c>
      <c r="T30" s="14">
        <f t="shared" si="4"/>
        <v>0.030487804878048783</v>
      </c>
    </row>
    <row r="31" spans="1:22" ht="12">
      <c r="A31" s="34" t="s">
        <v>144</v>
      </c>
      <c r="B31" s="34"/>
      <c r="C31" s="7">
        <v>2</v>
      </c>
      <c r="E31" s="14">
        <v>0.65</v>
      </c>
      <c r="F31" s="14">
        <v>0.8</v>
      </c>
      <c r="G31" s="14">
        <v>0.75</v>
      </c>
      <c r="H31" s="14">
        <v>0.6</v>
      </c>
      <c r="N31" s="14">
        <v>11.6</v>
      </c>
      <c r="O31" s="14">
        <v>0</v>
      </c>
      <c r="P31" s="14">
        <f t="shared" si="0"/>
        <v>0.028017241379310345</v>
      </c>
      <c r="Q31" s="14">
        <f t="shared" si="1"/>
        <v>0.25862068965517243</v>
      </c>
      <c r="R31" s="14">
        <f t="shared" si="2"/>
        <v>0.034482758620689655</v>
      </c>
      <c r="S31" s="14">
        <f t="shared" si="3"/>
        <v>0.5172413793103449</v>
      </c>
      <c r="T31" s="14">
        <f t="shared" si="4"/>
        <v>0.032327586206896554</v>
      </c>
      <c r="U31" s="14">
        <f t="shared" si="5"/>
        <v>0.7758620689655172</v>
      </c>
      <c r="V31" s="14">
        <f t="shared" si="6"/>
        <v>0.02586206896551724</v>
      </c>
    </row>
    <row r="32" spans="1:24" ht="12">
      <c r="A32" s="34" t="s">
        <v>150</v>
      </c>
      <c r="B32" s="34"/>
      <c r="C32" s="7">
        <v>3</v>
      </c>
      <c r="E32" s="14">
        <v>0.75</v>
      </c>
      <c r="F32" s="14">
        <v>0.82</v>
      </c>
      <c r="G32" s="20">
        <v>0.8</v>
      </c>
      <c r="H32" s="14">
        <v>0.7</v>
      </c>
      <c r="I32" s="14">
        <v>0.4</v>
      </c>
      <c r="N32" s="14">
        <v>13.5</v>
      </c>
      <c r="O32" s="14">
        <v>0</v>
      </c>
      <c r="P32" s="14">
        <f t="shared" si="0"/>
        <v>0.027777777777777776</v>
      </c>
      <c r="Q32" s="14">
        <f t="shared" si="1"/>
        <v>0.2222222222222222</v>
      </c>
      <c r="R32" s="14">
        <f t="shared" si="2"/>
        <v>0.030370370370370367</v>
      </c>
      <c r="S32" s="14">
        <f t="shared" si="3"/>
        <v>0.4444444444444444</v>
      </c>
      <c r="T32" s="14">
        <f t="shared" si="4"/>
        <v>0.02962962962962963</v>
      </c>
      <c r="U32" s="14">
        <f t="shared" si="5"/>
        <v>0.6666666666666666</v>
      </c>
      <c r="V32" s="14">
        <f t="shared" si="6"/>
        <v>0.025925925925925925</v>
      </c>
      <c r="W32" s="14">
        <f t="shared" si="7"/>
        <v>0.8888888888888888</v>
      </c>
      <c r="X32" s="14">
        <f t="shared" si="8"/>
        <v>0.014814814814814815</v>
      </c>
    </row>
    <row r="33" spans="3:24" ht="11.25">
      <c r="C33" s="7">
        <v>4</v>
      </c>
      <c r="E33" s="14">
        <v>0.6</v>
      </c>
      <c r="F33" s="14">
        <v>0.85</v>
      </c>
      <c r="G33" s="14">
        <v>0.9</v>
      </c>
      <c r="H33" s="14">
        <v>0.72</v>
      </c>
      <c r="I33" s="14">
        <v>0.53</v>
      </c>
      <c r="N33" s="14">
        <v>14.8</v>
      </c>
      <c r="O33" s="14">
        <v>0</v>
      </c>
      <c r="P33" s="14">
        <f t="shared" si="0"/>
        <v>0.020270270270270268</v>
      </c>
      <c r="Q33" s="14">
        <f t="shared" si="1"/>
        <v>0.2027027027027027</v>
      </c>
      <c r="R33" s="14">
        <f t="shared" si="2"/>
        <v>0.028716216216216214</v>
      </c>
      <c r="S33" s="14">
        <f t="shared" si="3"/>
        <v>0.4054054054054054</v>
      </c>
      <c r="T33" s="14">
        <f t="shared" si="4"/>
        <v>0.030405405405405404</v>
      </c>
      <c r="U33" s="14">
        <f t="shared" si="5"/>
        <v>0.6081081081081081</v>
      </c>
      <c r="V33" s="14">
        <f t="shared" si="6"/>
        <v>0.024324324324324322</v>
      </c>
      <c r="W33" s="14">
        <f t="shared" si="7"/>
        <v>0.8108108108108107</v>
      </c>
      <c r="X33" s="14">
        <f t="shared" si="8"/>
        <v>0.017905405405405406</v>
      </c>
    </row>
    <row r="34" spans="3:18" ht="12">
      <c r="C34" s="7">
        <v>5</v>
      </c>
      <c r="N34" s="20">
        <v>3.3</v>
      </c>
      <c r="O34" s="14">
        <v>0</v>
      </c>
      <c r="P34" s="14">
        <f t="shared" si="0"/>
        <v>0</v>
      </c>
      <c r="Q34" s="14">
        <f t="shared" si="1"/>
        <v>0.9090909090909092</v>
      </c>
      <c r="R34" s="14">
        <f t="shared" si="2"/>
        <v>0</v>
      </c>
    </row>
    <row r="35" spans="2:22" ht="12">
      <c r="B35" s="2" t="s">
        <v>292</v>
      </c>
      <c r="C35" s="7">
        <v>1</v>
      </c>
      <c r="E35" s="14">
        <v>0.55</v>
      </c>
      <c r="F35" s="14">
        <v>0.6</v>
      </c>
      <c r="G35" s="14">
        <v>0.7</v>
      </c>
      <c r="H35" s="14">
        <v>0.5</v>
      </c>
      <c r="N35" s="14">
        <v>10.5</v>
      </c>
      <c r="O35" s="14">
        <v>0</v>
      </c>
      <c r="P35" s="14">
        <f t="shared" si="0"/>
        <v>0.02619047619047619</v>
      </c>
      <c r="Q35" s="14">
        <f t="shared" si="1"/>
        <v>0.2857142857142857</v>
      </c>
      <c r="R35" s="14">
        <f t="shared" si="2"/>
        <v>0.02857142857142857</v>
      </c>
      <c r="S35" s="14">
        <f t="shared" si="3"/>
        <v>0.5714285714285714</v>
      </c>
      <c r="T35" s="14">
        <f t="shared" si="4"/>
        <v>0.03333333333333333</v>
      </c>
      <c r="U35" s="14">
        <f t="shared" si="5"/>
        <v>0.8571428571428571</v>
      </c>
      <c r="V35" s="14">
        <f t="shared" si="6"/>
        <v>0.023809523809523808</v>
      </c>
    </row>
    <row r="36" spans="1:26" ht="12">
      <c r="A36" s="34" t="s">
        <v>151</v>
      </c>
      <c r="B36" s="34"/>
      <c r="C36" s="7">
        <v>2</v>
      </c>
      <c r="E36" s="14">
        <v>0.8</v>
      </c>
      <c r="F36" s="14">
        <v>0.95</v>
      </c>
      <c r="G36" s="14">
        <v>0.95</v>
      </c>
      <c r="H36" s="14">
        <v>0.9</v>
      </c>
      <c r="I36" s="14">
        <v>0.8</v>
      </c>
      <c r="J36" s="14">
        <v>0.2</v>
      </c>
      <c r="N36" s="14">
        <v>15.3</v>
      </c>
      <c r="O36" s="14">
        <v>0</v>
      </c>
      <c r="P36" s="14">
        <f t="shared" si="0"/>
        <v>0.026143790849673203</v>
      </c>
      <c r="Q36" s="14">
        <f t="shared" si="1"/>
        <v>0.19607843137254902</v>
      </c>
      <c r="R36" s="14">
        <f t="shared" si="2"/>
        <v>0.031045751633986925</v>
      </c>
      <c r="S36" s="14">
        <f t="shared" si="3"/>
        <v>0.39215686274509803</v>
      </c>
      <c r="T36" s="14">
        <f t="shared" si="4"/>
        <v>0.031045751633986925</v>
      </c>
      <c r="U36" s="14">
        <f t="shared" si="5"/>
        <v>0.5882352941176471</v>
      </c>
      <c r="V36" s="14">
        <f t="shared" si="6"/>
        <v>0.029411764705882353</v>
      </c>
      <c r="W36" s="14">
        <f t="shared" si="7"/>
        <v>0.7843137254901961</v>
      </c>
      <c r="X36" s="14">
        <f t="shared" si="8"/>
        <v>0.026143790849673203</v>
      </c>
      <c r="Y36" s="14">
        <f t="shared" si="9"/>
        <v>0.9803921568627451</v>
      </c>
      <c r="Z36" s="14">
        <f t="shared" si="10"/>
        <v>0.006535947712418301</v>
      </c>
    </row>
    <row r="37" spans="1:28" ht="12">
      <c r="A37" s="34" t="s">
        <v>152</v>
      </c>
      <c r="B37" s="34"/>
      <c r="C37" s="7">
        <v>3</v>
      </c>
      <c r="E37" s="14">
        <v>0.85</v>
      </c>
      <c r="F37" s="14">
        <v>1.05</v>
      </c>
      <c r="G37" s="14">
        <v>1.15</v>
      </c>
      <c r="H37" s="14">
        <v>1.1</v>
      </c>
      <c r="I37" s="14">
        <v>1.05</v>
      </c>
      <c r="J37" s="14">
        <v>0.85</v>
      </c>
      <c r="K37" s="14">
        <v>0.58</v>
      </c>
      <c r="N37" s="14">
        <v>20.2</v>
      </c>
      <c r="O37" s="14">
        <v>0</v>
      </c>
      <c r="P37" s="14">
        <f t="shared" si="0"/>
        <v>0.02103960396039604</v>
      </c>
      <c r="Q37" s="14">
        <f t="shared" si="1"/>
        <v>0.1485148514851485</v>
      </c>
      <c r="R37" s="14">
        <f t="shared" si="2"/>
        <v>0.025990099009900992</v>
      </c>
      <c r="S37" s="14">
        <f t="shared" si="3"/>
        <v>0.297029702970297</v>
      </c>
      <c r="T37" s="14">
        <f t="shared" si="4"/>
        <v>0.028465346534653463</v>
      </c>
      <c r="U37" s="14">
        <f t="shared" si="5"/>
        <v>0.44554455445544555</v>
      </c>
      <c r="V37" s="14">
        <f t="shared" si="6"/>
        <v>0.02722772277227723</v>
      </c>
      <c r="W37" s="14">
        <f t="shared" si="7"/>
        <v>0.594059405940594</v>
      </c>
      <c r="X37" s="14">
        <f t="shared" si="8"/>
        <v>0.025990099009900992</v>
      </c>
      <c r="Y37" s="14">
        <f t="shared" si="9"/>
        <v>0.7425742574257426</v>
      </c>
      <c r="Z37" s="14">
        <f t="shared" si="10"/>
        <v>0.02103960396039604</v>
      </c>
      <c r="AA37" s="14">
        <f>18/N37</f>
        <v>0.8910891089108911</v>
      </c>
      <c r="AB37" s="14">
        <f>0.5*K37/N37</f>
        <v>0.014356435643564355</v>
      </c>
    </row>
    <row r="38" spans="3:28" ht="11.25">
      <c r="C38" s="7">
        <v>4</v>
      </c>
      <c r="E38" s="14">
        <v>0.3</v>
      </c>
      <c r="F38" s="14">
        <v>0.95</v>
      </c>
      <c r="G38" s="14">
        <v>1.25</v>
      </c>
      <c r="H38" s="14">
        <v>1</v>
      </c>
      <c r="I38" s="14">
        <v>0.9</v>
      </c>
      <c r="J38" s="14">
        <v>0.7</v>
      </c>
      <c r="K38" s="14">
        <v>0.5</v>
      </c>
      <c r="N38" s="14">
        <v>20.1</v>
      </c>
      <c r="O38" s="14">
        <v>0</v>
      </c>
      <c r="P38" s="14">
        <f t="shared" si="0"/>
        <v>0.007462686567164178</v>
      </c>
      <c r="Q38" s="14">
        <f t="shared" si="1"/>
        <v>0.14925373134328357</v>
      </c>
      <c r="R38" s="14">
        <f t="shared" si="2"/>
        <v>0.023631840796019897</v>
      </c>
      <c r="S38" s="14">
        <f t="shared" si="3"/>
        <v>0.29850746268656714</v>
      </c>
      <c r="T38" s="14">
        <f t="shared" si="4"/>
        <v>0.031094527363184077</v>
      </c>
      <c r="U38" s="14">
        <f t="shared" si="5"/>
        <v>0.4477611940298507</v>
      </c>
      <c r="V38" s="14">
        <f t="shared" si="6"/>
        <v>0.02487562189054726</v>
      </c>
      <c r="W38" s="14">
        <f t="shared" si="7"/>
        <v>0.5970149253731343</v>
      </c>
      <c r="X38" s="14">
        <f t="shared" si="8"/>
        <v>0.022388059701492536</v>
      </c>
      <c r="Y38" s="14">
        <f t="shared" si="9"/>
        <v>0.7462686567164178</v>
      </c>
      <c r="Z38" s="14">
        <f t="shared" si="10"/>
        <v>0.01741293532338308</v>
      </c>
      <c r="AA38" s="14">
        <f>18/N38</f>
        <v>0.8955223880597014</v>
      </c>
      <c r="AB38" s="14">
        <f>0.5*K38/N38</f>
        <v>0.01243781094527363</v>
      </c>
    </row>
    <row r="39" spans="3:18" ht="11.25">
      <c r="C39" s="7">
        <v>5</v>
      </c>
      <c r="N39" s="14">
        <v>3.7</v>
      </c>
      <c r="O39" s="14">
        <v>0</v>
      </c>
      <c r="P39" s="14">
        <f t="shared" si="0"/>
        <v>0</v>
      </c>
      <c r="Q39" s="14">
        <f t="shared" si="1"/>
        <v>0.8108108108108107</v>
      </c>
      <c r="R39" s="14">
        <f t="shared" si="2"/>
        <v>0</v>
      </c>
    </row>
    <row r="40" spans="2:22" ht="12">
      <c r="B40" s="2" t="s">
        <v>293</v>
      </c>
      <c r="C40" s="7">
        <v>1</v>
      </c>
      <c r="E40" s="14">
        <v>0.5</v>
      </c>
      <c r="F40" s="14">
        <v>0.6</v>
      </c>
      <c r="G40" s="14">
        <v>0.5</v>
      </c>
      <c r="H40" s="14">
        <v>0.35</v>
      </c>
      <c r="N40" s="14">
        <v>10.3</v>
      </c>
      <c r="O40" s="14">
        <v>0</v>
      </c>
      <c r="P40" s="14">
        <f t="shared" si="0"/>
        <v>0.024271844660194174</v>
      </c>
      <c r="Q40" s="14">
        <f t="shared" si="1"/>
        <v>0.2912621359223301</v>
      </c>
      <c r="R40" s="14">
        <f t="shared" si="2"/>
        <v>0.029126213592233007</v>
      </c>
      <c r="S40" s="14">
        <f t="shared" si="3"/>
        <v>0.5825242718446602</v>
      </c>
      <c r="T40" s="14">
        <f t="shared" si="4"/>
        <v>0.024271844660194174</v>
      </c>
      <c r="U40" s="14">
        <f t="shared" si="5"/>
        <v>0.8737864077669902</v>
      </c>
      <c r="V40" s="14">
        <f t="shared" si="6"/>
        <v>0.01699029126213592</v>
      </c>
    </row>
    <row r="41" spans="1:26" ht="12">
      <c r="A41" s="34" t="s">
        <v>153</v>
      </c>
      <c r="B41" s="34"/>
      <c r="C41" s="7">
        <v>2</v>
      </c>
      <c r="E41" s="14">
        <v>0.8</v>
      </c>
      <c r="F41" s="14">
        <v>0.9</v>
      </c>
      <c r="G41" s="20">
        <v>0.9</v>
      </c>
      <c r="H41" s="14">
        <v>0.8</v>
      </c>
      <c r="I41" s="14">
        <v>0.6</v>
      </c>
      <c r="J41" s="14">
        <v>0.3</v>
      </c>
      <c r="N41" s="14">
        <v>16.2</v>
      </c>
      <c r="O41" s="14">
        <v>0</v>
      </c>
      <c r="P41" s="14">
        <f t="shared" si="0"/>
        <v>0.02469135802469136</v>
      </c>
      <c r="Q41" s="14">
        <f t="shared" si="1"/>
        <v>0.1851851851851852</v>
      </c>
      <c r="R41" s="14">
        <f t="shared" si="2"/>
        <v>0.02777777777777778</v>
      </c>
      <c r="S41" s="14">
        <f t="shared" si="3"/>
        <v>0.3703703703703704</v>
      </c>
      <c r="T41" s="14">
        <f t="shared" si="4"/>
        <v>0.02777777777777778</v>
      </c>
      <c r="U41" s="14">
        <f t="shared" si="5"/>
        <v>0.5555555555555556</v>
      </c>
      <c r="V41" s="14">
        <f t="shared" si="6"/>
        <v>0.02469135802469136</v>
      </c>
      <c r="W41" s="14">
        <f t="shared" si="7"/>
        <v>0.7407407407407408</v>
      </c>
      <c r="X41" s="14">
        <f t="shared" si="8"/>
        <v>0.018518518518518517</v>
      </c>
      <c r="Y41" s="14">
        <f t="shared" si="9"/>
        <v>0.9259259259259259</v>
      </c>
      <c r="Z41" s="14">
        <f t="shared" si="10"/>
        <v>0.009259259259259259</v>
      </c>
    </row>
    <row r="42" spans="1:30" ht="12">
      <c r="A42" s="34" t="s">
        <v>154</v>
      </c>
      <c r="B42" s="34"/>
      <c r="C42" s="7">
        <v>3</v>
      </c>
      <c r="E42" s="14">
        <v>0.9</v>
      </c>
      <c r="F42" s="14">
        <v>0.2</v>
      </c>
      <c r="G42" s="14">
        <v>1.2</v>
      </c>
      <c r="H42" s="14">
        <v>1.1</v>
      </c>
      <c r="I42" s="14">
        <v>1.1</v>
      </c>
      <c r="J42" s="14">
        <v>0.9</v>
      </c>
      <c r="K42" s="14">
        <v>0.6</v>
      </c>
      <c r="L42" s="14">
        <v>0.4</v>
      </c>
      <c r="N42" s="14">
        <v>21.6</v>
      </c>
      <c r="O42" s="14">
        <v>0</v>
      </c>
      <c r="P42" s="14">
        <f t="shared" si="0"/>
        <v>0.020833333333333332</v>
      </c>
      <c r="Q42" s="14">
        <f t="shared" si="1"/>
        <v>0.13888888888888887</v>
      </c>
      <c r="R42" s="14">
        <f t="shared" si="2"/>
        <v>0.004629629629629629</v>
      </c>
      <c r="S42" s="14">
        <f t="shared" si="3"/>
        <v>0.27777777777777773</v>
      </c>
      <c r="T42" s="14">
        <f t="shared" si="4"/>
        <v>0.027777777777777776</v>
      </c>
      <c r="U42" s="14">
        <f t="shared" si="5"/>
        <v>0.41666666666666663</v>
      </c>
      <c r="V42" s="14">
        <f t="shared" si="6"/>
        <v>0.025462962962962965</v>
      </c>
      <c r="W42" s="14">
        <f t="shared" si="7"/>
        <v>0.5555555555555555</v>
      </c>
      <c r="X42" s="14">
        <f t="shared" si="8"/>
        <v>0.025462962962962965</v>
      </c>
      <c r="Y42" s="14">
        <f t="shared" si="9"/>
        <v>0.6944444444444444</v>
      </c>
      <c r="Z42" s="14">
        <f t="shared" si="10"/>
        <v>0.020833333333333332</v>
      </c>
      <c r="AA42" s="14">
        <f>18/N42</f>
        <v>0.8333333333333333</v>
      </c>
      <c r="AB42" s="14">
        <f>0.5*K42/N42</f>
        <v>0.013888888888888888</v>
      </c>
      <c r="AC42" s="14">
        <f>21/N42</f>
        <v>0.9722222222222222</v>
      </c>
      <c r="AD42" s="14">
        <f>0.5*L42/N42</f>
        <v>0.009259259259259259</v>
      </c>
    </row>
    <row r="43" spans="3:30" ht="11.25">
      <c r="C43" s="7">
        <v>4</v>
      </c>
      <c r="E43" s="14">
        <v>0.9</v>
      </c>
      <c r="F43" s="14">
        <v>1.1</v>
      </c>
      <c r="G43" s="14">
        <v>1.2</v>
      </c>
      <c r="H43" s="14">
        <v>1.1</v>
      </c>
      <c r="I43" s="14">
        <v>1</v>
      </c>
      <c r="J43" s="14">
        <v>0.8</v>
      </c>
      <c r="K43" s="14">
        <v>0.7</v>
      </c>
      <c r="L43" s="14">
        <v>0.5</v>
      </c>
      <c r="N43" s="14">
        <v>22.6</v>
      </c>
      <c r="O43" s="14">
        <v>0</v>
      </c>
      <c r="P43" s="14">
        <f t="shared" si="0"/>
        <v>0.01991150442477876</v>
      </c>
      <c r="Q43" s="14">
        <f t="shared" si="1"/>
        <v>0.1327433628318584</v>
      </c>
      <c r="R43" s="14">
        <f t="shared" si="2"/>
        <v>0.024336283185840708</v>
      </c>
      <c r="S43" s="14">
        <f t="shared" si="3"/>
        <v>0.2654867256637168</v>
      </c>
      <c r="T43" s="14">
        <f t="shared" si="4"/>
        <v>0.026548672566371678</v>
      </c>
      <c r="U43" s="14">
        <f t="shared" si="5"/>
        <v>0.3982300884955752</v>
      </c>
      <c r="V43" s="14">
        <f t="shared" si="6"/>
        <v>0.024336283185840708</v>
      </c>
      <c r="W43" s="14">
        <f t="shared" si="7"/>
        <v>0.5309734513274336</v>
      </c>
      <c r="X43" s="14">
        <f t="shared" si="8"/>
        <v>0.022123893805309734</v>
      </c>
      <c r="Y43" s="14">
        <f t="shared" si="9"/>
        <v>0.663716814159292</v>
      </c>
      <c r="Z43" s="14">
        <f t="shared" si="10"/>
        <v>0.017699115044247787</v>
      </c>
      <c r="AA43" s="14">
        <f>18/N43</f>
        <v>0.7964601769911503</v>
      </c>
      <c r="AB43" s="14">
        <f>0.5*K43/N43</f>
        <v>0.015486725663716812</v>
      </c>
      <c r="AC43" s="14">
        <f>21/N43</f>
        <v>0.9292035398230087</v>
      </c>
      <c r="AD43" s="14">
        <f>0.5*L43/N43</f>
        <v>0.011061946902654867</v>
      </c>
    </row>
    <row r="44" spans="3:26" ht="11.25">
      <c r="C44" s="7">
        <v>5</v>
      </c>
      <c r="H44" s="14">
        <v>1</v>
      </c>
      <c r="I44" s="14">
        <v>0.7</v>
      </c>
      <c r="J44" s="14">
        <v>0.4</v>
      </c>
      <c r="N44" s="14">
        <v>17.3</v>
      </c>
      <c r="O44" s="14">
        <v>0</v>
      </c>
      <c r="P44" s="14">
        <f t="shared" si="0"/>
        <v>0</v>
      </c>
      <c r="Q44" s="14">
        <f t="shared" si="1"/>
        <v>0.17341040462427745</v>
      </c>
      <c r="R44" s="14">
        <f t="shared" si="2"/>
        <v>0</v>
      </c>
      <c r="S44" s="14">
        <f t="shared" si="3"/>
        <v>0.3468208092485549</v>
      </c>
      <c r="T44" s="14">
        <f t="shared" si="4"/>
        <v>0</v>
      </c>
      <c r="U44" s="14">
        <f t="shared" si="5"/>
        <v>0.5202312138728323</v>
      </c>
      <c r="V44" s="14">
        <f t="shared" si="6"/>
        <v>0.028901734104046242</v>
      </c>
      <c r="W44" s="14">
        <f t="shared" si="7"/>
        <v>0.6936416184971098</v>
      </c>
      <c r="X44" s="14">
        <f t="shared" si="8"/>
        <v>0.020231213872832367</v>
      </c>
      <c r="Y44" s="14">
        <f t="shared" si="9"/>
        <v>0.8670520231213873</v>
      </c>
      <c r="Z44" s="14">
        <f t="shared" si="10"/>
        <v>0.011560693641618497</v>
      </c>
    </row>
    <row r="45" spans="2:26" ht="12">
      <c r="B45" s="2" t="s">
        <v>244</v>
      </c>
      <c r="C45" s="7">
        <v>1</v>
      </c>
      <c r="E45" s="14">
        <v>0.6</v>
      </c>
      <c r="F45" s="14">
        <v>0.6</v>
      </c>
      <c r="G45" s="14">
        <v>0.6</v>
      </c>
      <c r="H45" s="14">
        <v>0.6</v>
      </c>
      <c r="I45" s="14">
        <v>0.5</v>
      </c>
      <c r="J45" s="14">
        <v>0.1</v>
      </c>
      <c r="N45" s="20">
        <v>15.1</v>
      </c>
      <c r="O45" s="14">
        <v>0</v>
      </c>
      <c r="P45" s="14">
        <f t="shared" si="0"/>
        <v>0.019867549668874173</v>
      </c>
      <c r="Q45" s="14">
        <f t="shared" si="1"/>
        <v>0.19867549668874174</v>
      </c>
      <c r="R45" s="14">
        <f t="shared" si="2"/>
        <v>0.019867549668874173</v>
      </c>
      <c r="S45" s="14">
        <f t="shared" si="3"/>
        <v>0.3973509933774835</v>
      </c>
      <c r="T45" s="14">
        <f t="shared" si="4"/>
        <v>0.019867549668874173</v>
      </c>
      <c r="U45" s="14">
        <f t="shared" si="5"/>
        <v>0.5960264900662252</v>
      </c>
      <c r="V45" s="14">
        <f t="shared" si="6"/>
        <v>0.019867549668874173</v>
      </c>
      <c r="W45" s="14">
        <f t="shared" si="7"/>
        <v>0.794701986754967</v>
      </c>
      <c r="X45" s="14">
        <f t="shared" si="8"/>
        <v>0.016556291390728478</v>
      </c>
      <c r="Y45" s="14">
        <f t="shared" si="9"/>
        <v>0.9933774834437087</v>
      </c>
      <c r="Z45" s="14">
        <f t="shared" si="10"/>
        <v>0.003311258278145696</v>
      </c>
    </row>
    <row r="46" spans="1:30" ht="12">
      <c r="A46" s="34" t="s">
        <v>155</v>
      </c>
      <c r="B46" s="34"/>
      <c r="C46" s="7">
        <v>2</v>
      </c>
      <c r="E46" s="14">
        <v>0.8</v>
      </c>
      <c r="F46" s="14">
        <v>0.8</v>
      </c>
      <c r="G46" s="14">
        <v>1</v>
      </c>
      <c r="H46" s="14">
        <v>1</v>
      </c>
      <c r="I46" s="14">
        <v>0.9</v>
      </c>
      <c r="J46" s="14">
        <v>0.8</v>
      </c>
      <c r="K46" s="14">
        <v>0.5</v>
      </c>
      <c r="L46" s="14">
        <v>0.1</v>
      </c>
      <c r="N46" s="14">
        <v>21.7</v>
      </c>
      <c r="O46" s="14">
        <v>0</v>
      </c>
      <c r="P46" s="14">
        <f t="shared" si="0"/>
        <v>0.018433179723502304</v>
      </c>
      <c r="Q46" s="14">
        <f t="shared" si="1"/>
        <v>0.1382488479262673</v>
      </c>
      <c r="R46" s="14">
        <f t="shared" si="2"/>
        <v>0.018433179723502304</v>
      </c>
      <c r="S46" s="14">
        <f t="shared" si="3"/>
        <v>0.2764976958525346</v>
      </c>
      <c r="T46" s="14">
        <f t="shared" si="4"/>
        <v>0.02304147465437788</v>
      </c>
      <c r="U46" s="14">
        <f t="shared" si="5"/>
        <v>0.4147465437788019</v>
      </c>
      <c r="V46" s="14">
        <f t="shared" si="6"/>
        <v>0.02304147465437788</v>
      </c>
      <c r="W46" s="14">
        <f t="shared" si="7"/>
        <v>0.5529953917050692</v>
      </c>
      <c r="X46" s="14">
        <f t="shared" si="8"/>
        <v>0.020737327188940093</v>
      </c>
      <c r="Y46" s="14">
        <f t="shared" si="9"/>
        <v>0.6912442396313364</v>
      </c>
      <c r="Z46" s="14">
        <f t="shared" si="10"/>
        <v>0.018433179723502304</v>
      </c>
      <c r="AA46" s="14">
        <f>18/N46</f>
        <v>0.8294930875576038</v>
      </c>
      <c r="AB46" s="14">
        <f>0.5*K46/N46</f>
        <v>0.01152073732718894</v>
      </c>
      <c r="AC46" s="14">
        <f>21/N46</f>
        <v>0.967741935483871</v>
      </c>
      <c r="AD46" s="14">
        <f>0.5*L46/N46</f>
        <v>0.002304147465437788</v>
      </c>
    </row>
    <row r="47" spans="1:30" ht="12">
      <c r="A47" s="34" t="s">
        <v>156</v>
      </c>
      <c r="B47" s="34"/>
      <c r="C47" s="7">
        <v>3</v>
      </c>
      <c r="E47" s="14">
        <v>0.9</v>
      </c>
      <c r="F47" s="14">
        <v>1.1</v>
      </c>
      <c r="G47" s="14">
        <v>1.1</v>
      </c>
      <c r="H47" s="14">
        <v>1.1</v>
      </c>
      <c r="I47" s="14">
        <v>0.95</v>
      </c>
      <c r="J47" s="14">
        <v>0.8</v>
      </c>
      <c r="K47" s="14">
        <v>0.5</v>
      </c>
      <c r="L47" s="14">
        <v>0.3</v>
      </c>
      <c r="N47" s="14">
        <v>22</v>
      </c>
      <c r="O47" s="14">
        <v>0</v>
      </c>
      <c r="P47" s="14">
        <f t="shared" si="0"/>
        <v>0.020454545454545454</v>
      </c>
      <c r="Q47" s="14">
        <f t="shared" si="1"/>
        <v>0.13636363636363635</v>
      </c>
      <c r="R47" s="14">
        <f t="shared" si="2"/>
        <v>0.025</v>
      </c>
      <c r="S47" s="14">
        <f t="shared" si="3"/>
        <v>0.2727272727272727</v>
      </c>
      <c r="T47" s="14">
        <f t="shared" si="4"/>
        <v>0.025</v>
      </c>
      <c r="U47" s="14">
        <f t="shared" si="5"/>
        <v>0.4090909090909091</v>
      </c>
      <c r="V47" s="14">
        <f t="shared" si="6"/>
        <v>0.025</v>
      </c>
      <c r="W47" s="14">
        <f t="shared" si="7"/>
        <v>0.5454545454545454</v>
      </c>
      <c r="X47" s="14">
        <f t="shared" si="8"/>
        <v>0.02159090909090909</v>
      </c>
      <c r="Y47" s="14">
        <f t="shared" si="9"/>
        <v>0.6818181818181818</v>
      </c>
      <c r="Z47" s="14">
        <f t="shared" si="10"/>
        <v>0.018181818181818184</v>
      </c>
      <c r="AA47" s="14">
        <f>18/N47</f>
        <v>0.8181818181818182</v>
      </c>
      <c r="AB47" s="14">
        <f>0.5*K47/N47</f>
        <v>0.011363636363636364</v>
      </c>
      <c r="AC47" s="14">
        <f>21/N47</f>
        <v>0.9545454545454546</v>
      </c>
      <c r="AD47" s="14">
        <f>0.5*L47/N47</f>
        <v>0.006818181818181818</v>
      </c>
    </row>
    <row r="48" spans="3:26" ht="11.25">
      <c r="C48" s="7">
        <v>4</v>
      </c>
      <c r="I48" s="14">
        <v>0.8</v>
      </c>
      <c r="J48" s="14">
        <v>0.4</v>
      </c>
      <c r="N48" s="14">
        <v>16.5</v>
      </c>
      <c r="O48" s="14">
        <v>0</v>
      </c>
      <c r="P48" s="14">
        <f t="shared" si="0"/>
        <v>0</v>
      </c>
      <c r="Q48" s="14">
        <f t="shared" si="1"/>
        <v>0.18181818181818182</v>
      </c>
      <c r="R48" s="14">
        <f t="shared" si="2"/>
        <v>0</v>
      </c>
      <c r="S48" s="14">
        <f t="shared" si="3"/>
        <v>0.36363636363636365</v>
      </c>
      <c r="T48" s="14">
        <f t="shared" si="4"/>
        <v>0</v>
      </c>
      <c r="U48" s="14">
        <f t="shared" si="5"/>
        <v>0.5454545454545454</v>
      </c>
      <c r="V48" s="14">
        <f t="shared" si="6"/>
        <v>0</v>
      </c>
      <c r="W48" s="14">
        <f t="shared" si="7"/>
        <v>0.7272727272727273</v>
      </c>
      <c r="X48" s="14">
        <f t="shared" si="8"/>
        <v>0.024242424242424242</v>
      </c>
      <c r="Y48" s="14">
        <f t="shared" si="9"/>
        <v>0.9090909090909091</v>
      </c>
      <c r="Z48" s="14">
        <f t="shared" si="10"/>
        <v>0.012121212121212121</v>
      </c>
    </row>
    <row r="51" ht="12">
      <c r="A51" s="25"/>
    </row>
    <row r="93" ht="12">
      <c r="A93" s="25"/>
    </row>
    <row r="135" ht="12">
      <c r="A135" s="25"/>
    </row>
    <row r="145" ht="12">
      <c r="A145" s="25"/>
    </row>
    <row r="186" ht="12">
      <c r="A186" s="25"/>
    </row>
  </sheetData>
  <mergeCells count="20">
    <mergeCell ref="A41:B41"/>
    <mergeCell ref="A42:B42"/>
    <mergeCell ref="A46:B46"/>
    <mergeCell ref="A47:B47"/>
    <mergeCell ref="A31:B31"/>
    <mergeCell ref="A32:B32"/>
    <mergeCell ref="A36:B36"/>
    <mergeCell ref="A37:B37"/>
    <mergeCell ref="A23:B23"/>
    <mergeCell ref="A24:B24"/>
    <mergeCell ref="A27:B27"/>
    <mergeCell ref="A28:B28"/>
    <mergeCell ref="A13:B13"/>
    <mergeCell ref="A14:B14"/>
    <mergeCell ref="A18:B18"/>
    <mergeCell ref="A19:B19"/>
    <mergeCell ref="A4:B4"/>
    <mergeCell ref="A5:B5"/>
    <mergeCell ref="A9:B9"/>
    <mergeCell ref="A10:B1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C165"/>
  <sheetViews>
    <sheetView workbookViewId="0" topLeftCell="A1">
      <selection activeCell="L31" sqref="L31"/>
    </sheetView>
  </sheetViews>
  <sheetFormatPr defaultColWidth="9.00390625" defaultRowHeight="14.25"/>
  <cols>
    <col min="1" max="1" width="9.375" style="1" customWidth="1"/>
    <col min="2" max="2" width="6.375" style="1" customWidth="1"/>
    <col min="3" max="3" width="7.75390625" style="7" customWidth="1"/>
    <col min="4" max="4" width="3.875" style="12" customWidth="1"/>
    <col min="5" max="12" width="3.75390625" style="12" customWidth="1"/>
    <col min="13" max="13" width="4.875" style="12" customWidth="1"/>
    <col min="14" max="14" width="3.75390625" style="14" customWidth="1"/>
    <col min="15" max="16384" width="6.375" style="14" customWidth="1"/>
  </cols>
  <sheetData>
    <row r="1" spans="1:13" ht="24">
      <c r="A1" s="25" t="s">
        <v>91</v>
      </c>
      <c r="B1" s="26" t="s">
        <v>242</v>
      </c>
      <c r="C1" s="13" t="s">
        <v>89</v>
      </c>
      <c r="D1" s="13" t="s">
        <v>90</v>
      </c>
      <c r="E1" s="7">
        <v>0</v>
      </c>
      <c r="F1" s="7">
        <v>3</v>
      </c>
      <c r="G1" s="7">
        <v>6</v>
      </c>
      <c r="H1" s="7">
        <v>9</v>
      </c>
      <c r="I1" s="7">
        <v>12</v>
      </c>
      <c r="J1" s="7">
        <v>15</v>
      </c>
      <c r="K1" s="7">
        <v>18</v>
      </c>
      <c r="L1" s="7">
        <v>21</v>
      </c>
      <c r="M1" s="13" t="s">
        <v>1</v>
      </c>
    </row>
    <row r="2" spans="1:29" s="7" customFormat="1" ht="12">
      <c r="A2" s="1"/>
      <c r="B2" s="1"/>
      <c r="E2" s="13" t="s">
        <v>8</v>
      </c>
      <c r="F2" s="13" t="s">
        <v>9</v>
      </c>
      <c r="G2" s="13" t="s">
        <v>10</v>
      </c>
      <c r="H2" s="13" t="s">
        <v>11</v>
      </c>
      <c r="I2" s="13" t="s">
        <v>12</v>
      </c>
      <c r="J2" s="13" t="s">
        <v>13</v>
      </c>
      <c r="K2" s="13" t="s">
        <v>14</v>
      </c>
      <c r="L2" s="13" t="s">
        <v>15</v>
      </c>
      <c r="M2" s="13" t="s">
        <v>16</v>
      </c>
      <c r="N2" s="20" t="s">
        <v>17</v>
      </c>
      <c r="O2" s="21" t="s">
        <v>18</v>
      </c>
      <c r="P2" s="20" t="s">
        <v>19</v>
      </c>
      <c r="Q2" s="22" t="s">
        <v>20</v>
      </c>
      <c r="R2" s="20" t="s">
        <v>21</v>
      </c>
      <c r="S2" s="22" t="s">
        <v>22</v>
      </c>
      <c r="T2" s="20" t="s">
        <v>23</v>
      </c>
      <c r="U2" s="21" t="s">
        <v>24</v>
      </c>
      <c r="V2" s="20" t="s">
        <v>25</v>
      </c>
      <c r="W2" s="21" t="s">
        <v>26</v>
      </c>
      <c r="X2" s="20" t="s">
        <v>27</v>
      </c>
      <c r="Y2" s="21" t="s">
        <v>28</v>
      </c>
      <c r="Z2" s="20" t="s">
        <v>29</v>
      </c>
      <c r="AA2" s="21" t="s">
        <v>30</v>
      </c>
      <c r="AB2" s="20"/>
      <c r="AC2" s="21"/>
    </row>
    <row r="3" spans="1:25" ht="12">
      <c r="A3" s="24" t="s">
        <v>126</v>
      </c>
      <c r="B3" s="24" t="s">
        <v>298</v>
      </c>
      <c r="C3" s="7">
        <v>2</v>
      </c>
      <c r="E3" s="12">
        <v>0.87</v>
      </c>
      <c r="F3" s="12">
        <v>1</v>
      </c>
      <c r="G3" s="12">
        <v>1</v>
      </c>
      <c r="H3" s="12">
        <v>1</v>
      </c>
      <c r="I3" s="12">
        <v>0.8</v>
      </c>
      <c r="J3" s="12">
        <v>0.4</v>
      </c>
      <c r="M3" s="12">
        <v>17.5</v>
      </c>
      <c r="N3" s="14">
        <v>0</v>
      </c>
      <c r="O3" s="14">
        <f>0.5*E3/M3</f>
        <v>0.024857142857142855</v>
      </c>
      <c r="P3" s="14">
        <f>3/M3</f>
        <v>0.17142857142857143</v>
      </c>
      <c r="Q3" s="14">
        <f>0.5*F3/M3</f>
        <v>0.02857142857142857</v>
      </c>
      <c r="R3" s="14">
        <f>6/M3</f>
        <v>0.34285714285714286</v>
      </c>
      <c r="S3" s="14">
        <f>0.5*G3/M3</f>
        <v>0.02857142857142857</v>
      </c>
      <c r="T3" s="14">
        <f>9/M3</f>
        <v>0.5142857142857142</v>
      </c>
      <c r="U3" s="14">
        <f>0.5*H3/M3</f>
        <v>0.02857142857142857</v>
      </c>
      <c r="V3" s="14">
        <f>12/M3</f>
        <v>0.6857142857142857</v>
      </c>
      <c r="W3" s="14">
        <f>0.5*I3/M3</f>
        <v>0.022857142857142857</v>
      </c>
      <c r="X3" s="14">
        <f>15/M3</f>
        <v>0.8571428571428571</v>
      </c>
      <c r="Y3" s="14">
        <f>0.5*J3/M3</f>
        <v>0.011428571428571429</v>
      </c>
    </row>
    <row r="4" spans="1:27" ht="12">
      <c r="A4" s="24" t="s">
        <v>127</v>
      </c>
      <c r="B4" s="27"/>
      <c r="C4" s="7">
        <v>3</v>
      </c>
      <c r="E4" s="12">
        <v>0.9</v>
      </c>
      <c r="F4" s="12">
        <v>1.2</v>
      </c>
      <c r="G4" s="12">
        <v>1.15</v>
      </c>
      <c r="H4" s="12">
        <v>1.1</v>
      </c>
      <c r="I4" s="12">
        <v>0.9</v>
      </c>
      <c r="J4" s="12">
        <v>0.6</v>
      </c>
      <c r="K4" s="12">
        <v>0.4</v>
      </c>
      <c r="M4" s="12">
        <v>19</v>
      </c>
      <c r="N4" s="14">
        <v>0</v>
      </c>
      <c r="O4" s="14">
        <f aca="true" t="shared" si="0" ref="O4:O67">0.5*E4/M4</f>
        <v>0.02368421052631579</v>
      </c>
      <c r="P4" s="14">
        <f aca="true" t="shared" si="1" ref="P4:P67">3/M4</f>
        <v>0.15789473684210525</v>
      </c>
      <c r="Q4" s="14">
        <f aca="true" t="shared" si="2" ref="Q4:Q67">0.5*F4/M4</f>
        <v>0.031578947368421054</v>
      </c>
      <c r="R4" s="14">
        <f aca="true" t="shared" si="3" ref="R4:R67">6/M4</f>
        <v>0.3157894736842105</v>
      </c>
      <c r="S4" s="14">
        <f aca="true" t="shared" si="4" ref="S4:S67">0.5*G4/M4</f>
        <v>0.03026315789473684</v>
      </c>
      <c r="T4" s="14">
        <f aca="true" t="shared" si="5" ref="T4:T67">9/M4</f>
        <v>0.47368421052631576</v>
      </c>
      <c r="U4" s="14">
        <f aca="true" t="shared" si="6" ref="U4:U67">0.5*H4/M4</f>
        <v>0.028947368421052635</v>
      </c>
      <c r="V4" s="14">
        <f aca="true" t="shared" si="7" ref="V4:V64">12/M4</f>
        <v>0.631578947368421</v>
      </c>
      <c r="W4" s="14">
        <f aca="true" t="shared" si="8" ref="W4:W64">0.5*I4/M4</f>
        <v>0.02368421052631579</v>
      </c>
      <c r="X4" s="14">
        <f aca="true" t="shared" si="9" ref="X4:X64">15/M4</f>
        <v>0.7894736842105263</v>
      </c>
      <c r="Y4" s="14">
        <f aca="true" t="shared" si="10" ref="Y4:Y64">0.5*J4/M4</f>
        <v>0.015789473684210527</v>
      </c>
      <c r="Z4" s="14">
        <f>18/M4</f>
        <v>0.9473684210526315</v>
      </c>
      <c r="AA4" s="14">
        <f>0.5*K4/M4</f>
        <v>0.010526315789473684</v>
      </c>
    </row>
    <row r="6" spans="2:19" ht="12">
      <c r="B6" s="2" t="s">
        <v>278</v>
      </c>
      <c r="C6" s="7">
        <v>1</v>
      </c>
      <c r="E6" s="12">
        <v>0.5</v>
      </c>
      <c r="F6" s="12">
        <v>0.5</v>
      </c>
      <c r="G6" s="12">
        <v>0.4</v>
      </c>
      <c r="M6" s="12">
        <v>7.5</v>
      </c>
      <c r="N6" s="14">
        <v>0</v>
      </c>
      <c r="O6" s="14">
        <f t="shared" si="0"/>
        <v>0.03333333333333333</v>
      </c>
      <c r="P6" s="14">
        <f t="shared" si="1"/>
        <v>0.4</v>
      </c>
      <c r="Q6" s="14">
        <f t="shared" si="2"/>
        <v>0.03333333333333333</v>
      </c>
      <c r="R6" s="14">
        <f t="shared" si="3"/>
        <v>0.8</v>
      </c>
      <c r="S6" s="14">
        <f t="shared" si="4"/>
        <v>0.02666666666666667</v>
      </c>
    </row>
    <row r="7" spans="1:21" ht="12">
      <c r="A7" s="24" t="s">
        <v>126</v>
      </c>
      <c r="B7" s="24"/>
      <c r="C7" s="7">
        <v>2</v>
      </c>
      <c r="E7" s="12">
        <v>0.7</v>
      </c>
      <c r="F7" s="12">
        <v>0.8</v>
      </c>
      <c r="G7" s="12">
        <v>0.7</v>
      </c>
      <c r="H7" s="12">
        <v>0.3</v>
      </c>
      <c r="M7" s="12">
        <v>10</v>
      </c>
      <c r="N7" s="14">
        <v>0</v>
      </c>
      <c r="O7" s="14">
        <f t="shared" si="0"/>
        <v>0.034999999999999996</v>
      </c>
      <c r="P7" s="14">
        <f t="shared" si="1"/>
        <v>0.3</v>
      </c>
      <c r="Q7" s="14">
        <f t="shared" si="2"/>
        <v>0.04</v>
      </c>
      <c r="R7" s="14">
        <f t="shared" si="3"/>
        <v>0.6</v>
      </c>
      <c r="S7" s="14">
        <f t="shared" si="4"/>
        <v>0.034999999999999996</v>
      </c>
      <c r="T7" s="14">
        <f t="shared" si="5"/>
        <v>0.9</v>
      </c>
      <c r="U7" s="14">
        <f t="shared" si="6"/>
        <v>0.015</v>
      </c>
    </row>
    <row r="8" spans="1:25" ht="12">
      <c r="A8" s="24" t="s">
        <v>127</v>
      </c>
      <c r="B8" s="24"/>
      <c r="C8" s="7">
        <v>3</v>
      </c>
      <c r="E8" s="12">
        <v>0.8</v>
      </c>
      <c r="F8" s="12">
        <v>0.9</v>
      </c>
      <c r="G8" s="12">
        <v>0.9</v>
      </c>
      <c r="H8" s="12">
        <v>0.9</v>
      </c>
      <c r="I8" s="12">
        <v>0.7</v>
      </c>
      <c r="M8" s="12">
        <v>15.6</v>
      </c>
      <c r="N8" s="14">
        <v>0</v>
      </c>
      <c r="O8" s="14">
        <f t="shared" si="0"/>
        <v>0.025641025641025644</v>
      </c>
      <c r="P8" s="14">
        <f t="shared" si="1"/>
        <v>0.19230769230769232</v>
      </c>
      <c r="Q8" s="14">
        <f t="shared" si="2"/>
        <v>0.028846153846153848</v>
      </c>
      <c r="R8" s="14">
        <f t="shared" si="3"/>
        <v>0.38461538461538464</v>
      </c>
      <c r="S8" s="14">
        <f t="shared" si="4"/>
        <v>0.028846153846153848</v>
      </c>
      <c r="T8" s="14">
        <f t="shared" si="5"/>
        <v>0.576923076923077</v>
      </c>
      <c r="U8" s="14">
        <f t="shared" si="6"/>
        <v>0.028846153846153848</v>
      </c>
      <c r="V8" s="14">
        <f t="shared" si="7"/>
        <v>0.7692307692307693</v>
      </c>
      <c r="W8" s="14">
        <f t="shared" si="8"/>
        <v>0.022435897435897436</v>
      </c>
      <c r="X8" s="14">
        <f t="shared" si="9"/>
        <v>0.9615384615384616</v>
      </c>
      <c r="Y8" s="14">
        <f t="shared" si="10"/>
        <v>0</v>
      </c>
    </row>
    <row r="9" spans="3:25" ht="11.25">
      <c r="C9" s="7">
        <v>4</v>
      </c>
      <c r="G9" s="12">
        <v>1</v>
      </c>
      <c r="H9" s="12">
        <v>0.7</v>
      </c>
      <c r="I9" s="12">
        <v>0.7</v>
      </c>
      <c r="J9" s="12">
        <v>0.3</v>
      </c>
      <c r="M9" s="12">
        <v>15</v>
      </c>
      <c r="N9" s="14">
        <v>0</v>
      </c>
      <c r="O9" s="14">
        <f t="shared" si="0"/>
        <v>0</v>
      </c>
      <c r="P9" s="14">
        <f t="shared" si="1"/>
        <v>0.2</v>
      </c>
      <c r="Q9" s="14">
        <f t="shared" si="2"/>
        <v>0</v>
      </c>
      <c r="R9" s="14">
        <f t="shared" si="3"/>
        <v>0.4</v>
      </c>
      <c r="S9" s="14">
        <f t="shared" si="4"/>
        <v>0.03333333333333333</v>
      </c>
      <c r="T9" s="14">
        <f t="shared" si="5"/>
        <v>0.6</v>
      </c>
      <c r="U9" s="14">
        <f t="shared" si="6"/>
        <v>0.02333333333333333</v>
      </c>
      <c r="V9" s="14">
        <f t="shared" si="7"/>
        <v>0.8</v>
      </c>
      <c r="W9" s="14">
        <f t="shared" si="8"/>
        <v>0.02333333333333333</v>
      </c>
      <c r="X9" s="14">
        <f t="shared" si="9"/>
        <v>1</v>
      </c>
      <c r="Y9" s="14">
        <f t="shared" si="10"/>
        <v>0.01</v>
      </c>
    </row>
    <row r="10" spans="2:25" ht="12">
      <c r="B10" s="2" t="s">
        <v>250</v>
      </c>
      <c r="C10" s="7">
        <v>1</v>
      </c>
      <c r="E10" s="12">
        <v>0.5</v>
      </c>
      <c r="F10" s="12">
        <v>0.5</v>
      </c>
      <c r="G10" s="12">
        <v>0.6</v>
      </c>
      <c r="H10" s="12">
        <v>0.5</v>
      </c>
      <c r="M10" s="12">
        <v>14</v>
      </c>
      <c r="N10" s="14">
        <v>0</v>
      </c>
      <c r="O10" s="14">
        <f t="shared" si="0"/>
        <v>0.017857142857142856</v>
      </c>
      <c r="P10" s="14">
        <f t="shared" si="1"/>
        <v>0.21428571428571427</v>
      </c>
      <c r="Q10" s="14">
        <f t="shared" si="2"/>
        <v>0.017857142857142856</v>
      </c>
      <c r="R10" s="14">
        <f t="shared" si="3"/>
        <v>0.42857142857142855</v>
      </c>
      <c r="S10" s="14">
        <f t="shared" si="4"/>
        <v>0.02142857142857143</v>
      </c>
      <c r="T10" s="14">
        <f t="shared" si="5"/>
        <v>0.6428571428571429</v>
      </c>
      <c r="U10" s="14">
        <f t="shared" si="6"/>
        <v>0.017857142857142856</v>
      </c>
      <c r="V10" s="14">
        <f t="shared" si="7"/>
        <v>0.8571428571428571</v>
      </c>
      <c r="W10" s="14">
        <f t="shared" si="8"/>
        <v>0</v>
      </c>
      <c r="X10" s="14">
        <f t="shared" si="9"/>
        <v>1.0714285714285714</v>
      </c>
      <c r="Y10" s="14">
        <f t="shared" si="10"/>
        <v>0</v>
      </c>
    </row>
    <row r="11" spans="1:27" ht="12">
      <c r="A11" s="24" t="s">
        <v>128</v>
      </c>
      <c r="B11" s="24"/>
      <c r="C11" s="7">
        <v>2</v>
      </c>
      <c r="E11" s="12">
        <v>0.7</v>
      </c>
      <c r="F11" s="12">
        <v>0.7</v>
      </c>
      <c r="G11" s="12">
        <v>0.85</v>
      </c>
      <c r="H11" s="12">
        <v>0.75</v>
      </c>
      <c r="I11" s="12">
        <v>0.5</v>
      </c>
      <c r="J11" s="12">
        <v>0.3</v>
      </c>
      <c r="M11" s="12">
        <v>19.3</v>
      </c>
      <c r="N11" s="14">
        <v>0</v>
      </c>
      <c r="O11" s="14">
        <f t="shared" si="0"/>
        <v>0.018134715025906734</v>
      </c>
      <c r="P11" s="14">
        <f t="shared" si="1"/>
        <v>0.15544041450777202</v>
      </c>
      <c r="Q11" s="14">
        <f t="shared" si="2"/>
        <v>0.018134715025906734</v>
      </c>
      <c r="R11" s="14">
        <f t="shared" si="3"/>
        <v>0.31088082901554404</v>
      </c>
      <c r="S11" s="14">
        <f t="shared" si="4"/>
        <v>0.022020725388601035</v>
      </c>
      <c r="T11" s="14">
        <f t="shared" si="5"/>
        <v>0.46632124352331605</v>
      </c>
      <c r="U11" s="14">
        <f t="shared" si="6"/>
        <v>0.019430051813471502</v>
      </c>
      <c r="V11" s="14">
        <f t="shared" si="7"/>
        <v>0.6217616580310881</v>
      </c>
      <c r="W11" s="14">
        <f t="shared" si="8"/>
        <v>0.012953367875647668</v>
      </c>
      <c r="X11" s="14">
        <f t="shared" si="9"/>
        <v>0.7772020725388601</v>
      </c>
      <c r="Y11" s="14">
        <f t="shared" si="10"/>
        <v>0.007772020725388601</v>
      </c>
      <c r="Z11" s="14">
        <f>18/M11</f>
        <v>0.9326424870466321</v>
      </c>
      <c r="AA11" s="14">
        <f>0.5*K11/M11</f>
        <v>0</v>
      </c>
    </row>
    <row r="12" spans="1:27" ht="12">
      <c r="A12" s="24" t="s">
        <v>129</v>
      </c>
      <c r="B12" s="24"/>
      <c r="C12" s="7">
        <v>3</v>
      </c>
      <c r="E12" s="12">
        <v>1</v>
      </c>
      <c r="F12" s="12">
        <v>1.1</v>
      </c>
      <c r="G12" s="12">
        <v>1.1</v>
      </c>
      <c r="H12" s="12">
        <v>1.1</v>
      </c>
      <c r="I12" s="12">
        <v>0.8</v>
      </c>
      <c r="J12" s="12">
        <v>0.6</v>
      </c>
      <c r="M12" s="12">
        <v>21</v>
      </c>
      <c r="N12" s="14">
        <v>0</v>
      </c>
      <c r="O12" s="14">
        <f t="shared" si="0"/>
        <v>0.023809523809523808</v>
      </c>
      <c r="P12" s="14">
        <f t="shared" si="1"/>
        <v>0.14285714285714285</v>
      </c>
      <c r="Q12" s="14">
        <f t="shared" si="2"/>
        <v>0.02619047619047619</v>
      </c>
      <c r="R12" s="14">
        <f t="shared" si="3"/>
        <v>0.2857142857142857</v>
      </c>
      <c r="S12" s="14">
        <f t="shared" si="4"/>
        <v>0.02619047619047619</v>
      </c>
      <c r="T12" s="14">
        <f t="shared" si="5"/>
        <v>0.42857142857142855</v>
      </c>
      <c r="U12" s="14">
        <f t="shared" si="6"/>
        <v>0.02619047619047619</v>
      </c>
      <c r="V12" s="14">
        <f t="shared" si="7"/>
        <v>0.5714285714285714</v>
      </c>
      <c r="W12" s="14">
        <f t="shared" si="8"/>
        <v>0.01904761904761905</v>
      </c>
      <c r="X12" s="14">
        <f t="shared" si="9"/>
        <v>0.7142857142857143</v>
      </c>
      <c r="Y12" s="14">
        <f t="shared" si="10"/>
        <v>0.014285714285714285</v>
      </c>
      <c r="Z12" s="14">
        <f>18/M12</f>
        <v>0.8571428571428571</v>
      </c>
      <c r="AA12" s="14">
        <f>0.5*K12/M12</f>
        <v>0</v>
      </c>
    </row>
    <row r="13" spans="3:19" ht="11.25">
      <c r="C13" s="7">
        <v>4</v>
      </c>
      <c r="E13" s="12">
        <v>1</v>
      </c>
      <c r="F13" s="12">
        <v>1.28</v>
      </c>
      <c r="G13" s="12">
        <v>1.3</v>
      </c>
      <c r="H13" s="12">
        <v>1.2</v>
      </c>
      <c r="I13" s="12">
        <v>0.8</v>
      </c>
      <c r="J13" s="12">
        <v>0.5</v>
      </c>
      <c r="M13" s="12">
        <v>8.5</v>
      </c>
      <c r="N13" s="14">
        <v>0</v>
      </c>
      <c r="O13" s="14">
        <f t="shared" si="0"/>
        <v>0.058823529411764705</v>
      </c>
      <c r="P13" s="14">
        <f t="shared" si="1"/>
        <v>0.35294117647058826</v>
      </c>
      <c r="Q13" s="14">
        <f t="shared" si="2"/>
        <v>0.07529411764705883</v>
      </c>
      <c r="R13" s="14">
        <f t="shared" si="3"/>
        <v>0.7058823529411765</v>
      </c>
      <c r="S13" s="14">
        <f t="shared" si="4"/>
        <v>0.07647058823529412</v>
      </c>
    </row>
    <row r="14" spans="2:23" ht="12">
      <c r="B14" s="2" t="s">
        <v>244</v>
      </c>
      <c r="C14" s="7">
        <v>1</v>
      </c>
      <c r="E14" s="12">
        <v>0.6</v>
      </c>
      <c r="F14" s="12">
        <v>0.67</v>
      </c>
      <c r="G14" s="12">
        <v>0.6</v>
      </c>
      <c r="H14" s="12">
        <v>0.5</v>
      </c>
      <c r="I14" s="12">
        <v>0.1</v>
      </c>
      <c r="M14" s="12">
        <v>12</v>
      </c>
      <c r="N14" s="14">
        <v>0</v>
      </c>
      <c r="O14" s="14">
        <f t="shared" si="0"/>
        <v>0.024999999999999998</v>
      </c>
      <c r="P14" s="14">
        <f t="shared" si="1"/>
        <v>0.25</v>
      </c>
      <c r="Q14" s="14">
        <f t="shared" si="2"/>
        <v>0.02791666666666667</v>
      </c>
      <c r="R14" s="14">
        <f t="shared" si="3"/>
        <v>0.5</v>
      </c>
      <c r="S14" s="14">
        <f t="shared" si="4"/>
        <v>0.024999999999999998</v>
      </c>
      <c r="T14" s="14">
        <f t="shared" si="5"/>
        <v>0.75</v>
      </c>
      <c r="U14" s="14">
        <f t="shared" si="6"/>
        <v>0.020833333333333332</v>
      </c>
      <c r="V14" s="14">
        <f t="shared" si="7"/>
        <v>1</v>
      </c>
      <c r="W14" s="14">
        <f t="shared" si="8"/>
        <v>0.004166666666666667</v>
      </c>
    </row>
    <row r="15" spans="1:25" ht="12">
      <c r="A15" s="24" t="s">
        <v>126</v>
      </c>
      <c r="B15" s="24"/>
      <c r="C15" s="7">
        <v>2</v>
      </c>
      <c r="E15" s="12">
        <v>0.9</v>
      </c>
      <c r="F15" s="12">
        <v>1</v>
      </c>
      <c r="G15" s="12">
        <v>1</v>
      </c>
      <c r="H15" s="12">
        <v>0.9</v>
      </c>
      <c r="I15" s="12">
        <v>0.7</v>
      </c>
      <c r="J15" s="12">
        <v>0.2</v>
      </c>
      <c r="M15" s="12">
        <v>15.5</v>
      </c>
      <c r="N15" s="14">
        <v>0</v>
      </c>
      <c r="O15" s="14">
        <f t="shared" si="0"/>
        <v>0.02903225806451613</v>
      </c>
      <c r="P15" s="14">
        <f t="shared" si="1"/>
        <v>0.1935483870967742</v>
      </c>
      <c r="Q15" s="14">
        <f t="shared" si="2"/>
        <v>0.03225806451612903</v>
      </c>
      <c r="R15" s="14">
        <f t="shared" si="3"/>
        <v>0.3870967741935484</v>
      </c>
      <c r="S15" s="14">
        <f t="shared" si="4"/>
        <v>0.03225806451612903</v>
      </c>
      <c r="T15" s="14">
        <f t="shared" si="5"/>
        <v>0.5806451612903226</v>
      </c>
      <c r="U15" s="14">
        <f t="shared" si="6"/>
        <v>0.02903225806451613</v>
      </c>
      <c r="V15" s="14">
        <f t="shared" si="7"/>
        <v>0.7741935483870968</v>
      </c>
      <c r="W15" s="14">
        <f t="shared" si="8"/>
        <v>0.02258064516129032</v>
      </c>
      <c r="X15" s="14">
        <f t="shared" si="9"/>
        <v>0.967741935483871</v>
      </c>
      <c r="Y15" s="14">
        <f t="shared" si="10"/>
        <v>0.0064516129032258064</v>
      </c>
    </row>
    <row r="16" spans="1:27" ht="12">
      <c r="A16" s="24" t="s">
        <v>130</v>
      </c>
      <c r="B16" s="24"/>
      <c r="C16" s="7">
        <v>3</v>
      </c>
      <c r="H16" s="12">
        <v>1</v>
      </c>
      <c r="I16" s="12">
        <v>0.9</v>
      </c>
      <c r="J16" s="12">
        <v>0.7</v>
      </c>
      <c r="K16" s="12">
        <v>0.1</v>
      </c>
      <c r="M16" s="12">
        <v>18.5</v>
      </c>
      <c r="N16" s="14">
        <v>0</v>
      </c>
      <c r="O16" s="14">
        <f t="shared" si="0"/>
        <v>0</v>
      </c>
      <c r="P16" s="14">
        <f t="shared" si="1"/>
        <v>0.16216216216216217</v>
      </c>
      <c r="Q16" s="14">
        <f t="shared" si="2"/>
        <v>0</v>
      </c>
      <c r="R16" s="14">
        <f t="shared" si="3"/>
        <v>0.32432432432432434</v>
      </c>
      <c r="S16" s="14">
        <f t="shared" si="4"/>
        <v>0</v>
      </c>
      <c r="T16" s="14">
        <f t="shared" si="5"/>
        <v>0.4864864864864865</v>
      </c>
      <c r="U16" s="14">
        <f t="shared" si="6"/>
        <v>0.02702702702702703</v>
      </c>
      <c r="V16" s="14">
        <f t="shared" si="7"/>
        <v>0.6486486486486487</v>
      </c>
      <c r="W16" s="14">
        <f t="shared" si="8"/>
        <v>0.024324324324324326</v>
      </c>
      <c r="X16" s="14">
        <f t="shared" si="9"/>
        <v>0.8108108108108109</v>
      </c>
      <c r="Y16" s="14">
        <f t="shared" si="10"/>
        <v>0.018918918918918916</v>
      </c>
      <c r="Z16" s="14">
        <f>18/M16</f>
        <v>0.972972972972973</v>
      </c>
      <c r="AA16" s="14">
        <f>0.5*K16/M16</f>
        <v>0.002702702702702703</v>
      </c>
    </row>
    <row r="18" spans="2:23" ht="12">
      <c r="B18" s="2" t="s">
        <v>241</v>
      </c>
      <c r="C18" s="7">
        <v>1</v>
      </c>
      <c r="E18" s="12">
        <v>0.5</v>
      </c>
      <c r="F18" s="12">
        <v>0.6</v>
      </c>
      <c r="G18" s="12">
        <v>0.6</v>
      </c>
      <c r="H18" s="12">
        <v>0.5</v>
      </c>
      <c r="I18" s="12">
        <v>0.1</v>
      </c>
      <c r="M18" s="12">
        <v>12.3</v>
      </c>
      <c r="N18" s="14">
        <v>0</v>
      </c>
      <c r="O18" s="14">
        <f t="shared" si="0"/>
        <v>0.02032520325203252</v>
      </c>
      <c r="P18" s="14">
        <f t="shared" si="1"/>
        <v>0.24390243902439024</v>
      </c>
      <c r="Q18" s="14">
        <f t="shared" si="2"/>
        <v>0.024390243902439022</v>
      </c>
      <c r="R18" s="14">
        <f t="shared" si="3"/>
        <v>0.4878048780487805</v>
      </c>
      <c r="S18" s="14">
        <f t="shared" si="4"/>
        <v>0.024390243902439022</v>
      </c>
      <c r="T18" s="14">
        <f t="shared" si="5"/>
        <v>0.7317073170731707</v>
      </c>
      <c r="U18" s="14">
        <f t="shared" si="6"/>
        <v>0.02032520325203252</v>
      </c>
      <c r="V18" s="14">
        <f t="shared" si="7"/>
        <v>0.975609756097561</v>
      </c>
      <c r="W18" s="14">
        <f t="shared" si="8"/>
        <v>0.004065040650406504</v>
      </c>
    </row>
    <row r="19" spans="1:25" ht="12">
      <c r="A19" s="24" t="s">
        <v>131</v>
      </c>
      <c r="B19" s="24"/>
      <c r="C19" s="7">
        <v>2</v>
      </c>
      <c r="E19" s="12">
        <v>0.78</v>
      </c>
      <c r="F19" s="12">
        <v>0.95</v>
      </c>
      <c r="G19" s="12">
        <v>0.9</v>
      </c>
      <c r="H19" s="12">
        <v>0.8</v>
      </c>
      <c r="I19" s="12">
        <v>0.8</v>
      </c>
      <c r="J19" s="12">
        <v>0.4</v>
      </c>
      <c r="M19" s="12">
        <v>17</v>
      </c>
      <c r="N19" s="14">
        <v>0</v>
      </c>
      <c r="O19" s="14">
        <f t="shared" si="0"/>
        <v>0.022941176470588236</v>
      </c>
      <c r="P19" s="14">
        <f t="shared" si="1"/>
        <v>0.17647058823529413</v>
      </c>
      <c r="Q19" s="14">
        <f t="shared" si="2"/>
        <v>0.027941176470588233</v>
      </c>
      <c r="R19" s="14">
        <f t="shared" si="3"/>
        <v>0.35294117647058826</v>
      </c>
      <c r="S19" s="14">
        <f t="shared" si="4"/>
        <v>0.026470588235294117</v>
      </c>
      <c r="T19" s="14">
        <f t="shared" si="5"/>
        <v>0.5294117647058824</v>
      </c>
      <c r="U19" s="14">
        <f t="shared" si="6"/>
        <v>0.023529411764705882</v>
      </c>
      <c r="V19" s="14">
        <f t="shared" si="7"/>
        <v>0.7058823529411765</v>
      </c>
      <c r="W19" s="14">
        <f t="shared" si="8"/>
        <v>0.023529411764705882</v>
      </c>
      <c r="X19" s="14">
        <f t="shared" si="9"/>
        <v>0.8823529411764706</v>
      </c>
      <c r="Y19" s="14">
        <f t="shared" si="10"/>
        <v>0.011764705882352941</v>
      </c>
    </row>
    <row r="20" spans="1:27" ht="12">
      <c r="A20" s="24" t="s">
        <v>132</v>
      </c>
      <c r="B20" s="24"/>
      <c r="C20" s="7">
        <v>3</v>
      </c>
      <c r="E20" s="12">
        <v>0.9</v>
      </c>
      <c r="F20" s="12">
        <v>1</v>
      </c>
      <c r="G20" s="12">
        <v>1</v>
      </c>
      <c r="H20" s="12">
        <v>1</v>
      </c>
      <c r="I20" s="12">
        <v>0.9</v>
      </c>
      <c r="J20" s="12">
        <v>0.7</v>
      </c>
      <c r="K20" s="12">
        <v>0.4</v>
      </c>
      <c r="M20" s="12">
        <v>20.2</v>
      </c>
      <c r="N20" s="14">
        <v>0</v>
      </c>
      <c r="O20" s="14">
        <f t="shared" si="0"/>
        <v>0.02227722772277228</v>
      </c>
      <c r="P20" s="14">
        <f t="shared" si="1"/>
        <v>0.1485148514851485</v>
      </c>
      <c r="Q20" s="14">
        <f t="shared" si="2"/>
        <v>0.024752475247524754</v>
      </c>
      <c r="R20" s="14">
        <f t="shared" si="3"/>
        <v>0.297029702970297</v>
      </c>
      <c r="S20" s="14">
        <f t="shared" si="4"/>
        <v>0.024752475247524754</v>
      </c>
      <c r="T20" s="14">
        <f t="shared" si="5"/>
        <v>0.44554455445544555</v>
      </c>
      <c r="U20" s="14">
        <f t="shared" si="6"/>
        <v>0.024752475247524754</v>
      </c>
      <c r="V20" s="14">
        <f t="shared" si="7"/>
        <v>0.594059405940594</v>
      </c>
      <c r="W20" s="14">
        <f t="shared" si="8"/>
        <v>0.02227722772277228</v>
      </c>
      <c r="X20" s="14">
        <f t="shared" si="9"/>
        <v>0.7425742574257426</v>
      </c>
      <c r="Y20" s="14">
        <f t="shared" si="10"/>
        <v>0.017326732673267325</v>
      </c>
      <c r="Z20" s="14">
        <f>18/M20</f>
        <v>0.8910891089108911</v>
      </c>
      <c r="AA20" s="14">
        <f>0.5*K20/M20</f>
        <v>0.009900990099009901</v>
      </c>
    </row>
    <row r="22" spans="2:21" ht="12">
      <c r="B22" s="2" t="s">
        <v>245</v>
      </c>
      <c r="C22" s="7">
        <v>1</v>
      </c>
      <c r="E22" s="12">
        <v>0.5</v>
      </c>
      <c r="F22" s="12">
        <v>0.6</v>
      </c>
      <c r="G22" s="12">
        <v>0.6</v>
      </c>
      <c r="H22" s="12">
        <v>0.3</v>
      </c>
      <c r="M22" s="12">
        <v>10</v>
      </c>
      <c r="N22" s="14">
        <v>0</v>
      </c>
      <c r="O22" s="14">
        <f t="shared" si="0"/>
        <v>0.025</v>
      </c>
      <c r="P22" s="14">
        <f t="shared" si="1"/>
        <v>0.3</v>
      </c>
      <c r="Q22" s="14">
        <f t="shared" si="2"/>
        <v>0.03</v>
      </c>
      <c r="R22" s="14">
        <f t="shared" si="3"/>
        <v>0.6</v>
      </c>
      <c r="S22" s="14">
        <f t="shared" si="4"/>
        <v>0.03</v>
      </c>
      <c r="T22" s="14">
        <f t="shared" si="5"/>
        <v>0.9</v>
      </c>
      <c r="U22" s="14">
        <f t="shared" si="6"/>
        <v>0.015</v>
      </c>
    </row>
    <row r="23" spans="3:25" ht="11.25">
      <c r="C23" s="7">
        <v>2</v>
      </c>
      <c r="E23" s="12">
        <v>0.6</v>
      </c>
      <c r="F23" s="12">
        <v>0.7</v>
      </c>
      <c r="G23" s="12">
        <v>0.65</v>
      </c>
      <c r="H23" s="12">
        <v>0.55</v>
      </c>
      <c r="I23" s="12">
        <v>0.48</v>
      </c>
      <c r="J23" s="12">
        <v>0.1</v>
      </c>
      <c r="M23" s="12">
        <v>15.3</v>
      </c>
      <c r="N23" s="14">
        <v>0</v>
      </c>
      <c r="O23" s="14">
        <f t="shared" si="0"/>
        <v>0.0196078431372549</v>
      </c>
      <c r="P23" s="14">
        <f t="shared" si="1"/>
        <v>0.19607843137254902</v>
      </c>
      <c r="Q23" s="14">
        <f t="shared" si="2"/>
        <v>0.02287581699346405</v>
      </c>
      <c r="R23" s="14">
        <f t="shared" si="3"/>
        <v>0.39215686274509803</v>
      </c>
      <c r="S23" s="14">
        <f t="shared" si="4"/>
        <v>0.021241830065359478</v>
      </c>
      <c r="T23" s="14">
        <f t="shared" si="5"/>
        <v>0.5882352941176471</v>
      </c>
      <c r="U23" s="14">
        <f t="shared" si="6"/>
        <v>0.01797385620915033</v>
      </c>
      <c r="V23" s="14">
        <f t="shared" si="7"/>
        <v>0.7843137254901961</v>
      </c>
      <c r="W23" s="14">
        <f t="shared" si="8"/>
        <v>0.01568627450980392</v>
      </c>
      <c r="X23" s="14">
        <f t="shared" si="9"/>
        <v>0.9803921568627451</v>
      </c>
      <c r="Y23" s="14">
        <f t="shared" si="10"/>
        <v>0.0032679738562091504</v>
      </c>
    </row>
    <row r="24" spans="3:27" ht="11.25">
      <c r="C24" s="7">
        <v>3</v>
      </c>
      <c r="E24" s="12">
        <v>0.82</v>
      </c>
      <c r="F24" s="12">
        <v>1.09</v>
      </c>
      <c r="G24" s="12">
        <v>1.09</v>
      </c>
      <c r="H24" s="12">
        <v>1.1</v>
      </c>
      <c r="I24" s="12">
        <v>1</v>
      </c>
      <c r="J24" s="12">
        <v>0.8</v>
      </c>
      <c r="K24" s="12">
        <v>0.4</v>
      </c>
      <c r="M24" s="12">
        <v>20.3</v>
      </c>
      <c r="N24" s="14">
        <v>0</v>
      </c>
      <c r="O24" s="14">
        <f t="shared" si="0"/>
        <v>0.020197044334975368</v>
      </c>
      <c r="P24" s="14">
        <f t="shared" si="1"/>
        <v>0.14778325123152708</v>
      </c>
      <c r="Q24" s="14">
        <f t="shared" si="2"/>
        <v>0.02684729064039409</v>
      </c>
      <c r="R24" s="14">
        <f t="shared" si="3"/>
        <v>0.29556650246305416</v>
      </c>
      <c r="S24" s="14">
        <f t="shared" si="4"/>
        <v>0.02684729064039409</v>
      </c>
      <c r="T24" s="14">
        <f t="shared" si="5"/>
        <v>0.44334975369458124</v>
      </c>
      <c r="U24" s="14">
        <f t="shared" si="6"/>
        <v>0.027093596059113302</v>
      </c>
      <c r="V24" s="14">
        <f t="shared" si="7"/>
        <v>0.5911330049261083</v>
      </c>
      <c r="W24" s="14">
        <f t="shared" si="8"/>
        <v>0.02463054187192118</v>
      </c>
      <c r="X24" s="14">
        <f t="shared" si="9"/>
        <v>0.7389162561576355</v>
      </c>
      <c r="Y24" s="14">
        <f t="shared" si="10"/>
        <v>0.019704433497536946</v>
      </c>
      <c r="Z24" s="14">
        <f>18/M24</f>
        <v>0.8866995073891625</v>
      </c>
      <c r="AA24" s="14">
        <f>0.5*K24/M24</f>
        <v>0.009852216748768473</v>
      </c>
    </row>
    <row r="25" spans="3:27" ht="11.25">
      <c r="C25" s="7">
        <v>4</v>
      </c>
      <c r="E25" s="12">
        <v>0.95</v>
      </c>
      <c r="F25" s="12">
        <v>1.2</v>
      </c>
      <c r="G25" s="12">
        <v>1.22</v>
      </c>
      <c r="H25" s="12">
        <v>1.1</v>
      </c>
      <c r="I25" s="12">
        <v>1.08</v>
      </c>
      <c r="J25" s="12">
        <v>0.95</v>
      </c>
      <c r="K25" s="12">
        <v>0.71</v>
      </c>
      <c r="L25" s="12">
        <v>0.5</v>
      </c>
      <c r="M25" s="12">
        <v>23.3</v>
      </c>
      <c r="N25" s="14">
        <v>0</v>
      </c>
      <c r="O25" s="14">
        <f t="shared" si="0"/>
        <v>0.0203862660944206</v>
      </c>
      <c r="P25" s="14">
        <f t="shared" si="1"/>
        <v>0.12875536480686695</v>
      </c>
      <c r="Q25" s="14">
        <f t="shared" si="2"/>
        <v>0.02575107296137339</v>
      </c>
      <c r="R25" s="14">
        <f t="shared" si="3"/>
        <v>0.2575107296137339</v>
      </c>
      <c r="S25" s="14">
        <f t="shared" si="4"/>
        <v>0.026180257510729613</v>
      </c>
      <c r="T25" s="14">
        <f t="shared" si="5"/>
        <v>0.38626609442060084</v>
      </c>
      <c r="U25" s="14">
        <f t="shared" si="6"/>
        <v>0.023605150214592276</v>
      </c>
      <c r="V25" s="14">
        <f t="shared" si="7"/>
        <v>0.5150214592274678</v>
      </c>
      <c r="W25" s="14">
        <f t="shared" si="8"/>
        <v>0.023175965665236054</v>
      </c>
      <c r="X25" s="14">
        <f t="shared" si="9"/>
        <v>0.6437768240343348</v>
      </c>
      <c r="Y25" s="14">
        <f t="shared" si="10"/>
        <v>0.0203862660944206</v>
      </c>
      <c r="Z25" s="14">
        <f>18/M25</f>
        <v>0.7725321888412017</v>
      </c>
      <c r="AA25" s="14">
        <f>0.5*K25/M25</f>
        <v>0.01523605150214592</v>
      </c>
    </row>
    <row r="27" spans="2:19" ht="12">
      <c r="B27" s="2" t="s">
        <v>246</v>
      </c>
      <c r="C27" s="7">
        <v>1</v>
      </c>
      <c r="E27" s="12">
        <v>0.4</v>
      </c>
      <c r="F27" s="12">
        <v>0.51</v>
      </c>
      <c r="G27" s="12">
        <v>0.4</v>
      </c>
      <c r="M27" s="12">
        <v>7.3</v>
      </c>
      <c r="N27" s="14">
        <v>0</v>
      </c>
      <c r="O27" s="14">
        <f t="shared" si="0"/>
        <v>0.027397260273972605</v>
      </c>
      <c r="P27" s="14">
        <f t="shared" si="1"/>
        <v>0.4109589041095891</v>
      </c>
      <c r="Q27" s="14">
        <f t="shared" si="2"/>
        <v>0.03493150684931507</v>
      </c>
      <c r="R27" s="14">
        <f t="shared" si="3"/>
        <v>0.8219178082191781</v>
      </c>
      <c r="S27" s="14">
        <f t="shared" si="4"/>
        <v>0.027397260273972605</v>
      </c>
    </row>
    <row r="28" spans="3:23" ht="11.25">
      <c r="C28" s="7">
        <v>2</v>
      </c>
      <c r="E28" s="12">
        <v>0.5</v>
      </c>
      <c r="F28" s="12">
        <v>0.6</v>
      </c>
      <c r="G28" s="12">
        <v>0.55</v>
      </c>
      <c r="H28" s="12">
        <v>0.55</v>
      </c>
      <c r="I28" s="12">
        <v>0.3</v>
      </c>
      <c r="M28" s="12">
        <v>13.1</v>
      </c>
      <c r="N28" s="14">
        <v>0</v>
      </c>
      <c r="O28" s="14">
        <f t="shared" si="0"/>
        <v>0.019083969465648856</v>
      </c>
      <c r="P28" s="14">
        <f t="shared" si="1"/>
        <v>0.22900763358778625</v>
      </c>
      <c r="Q28" s="14">
        <f t="shared" si="2"/>
        <v>0.022900763358778626</v>
      </c>
      <c r="R28" s="14">
        <f t="shared" si="3"/>
        <v>0.4580152671755725</v>
      </c>
      <c r="S28" s="14">
        <f t="shared" si="4"/>
        <v>0.020992366412213744</v>
      </c>
      <c r="T28" s="14">
        <f t="shared" si="5"/>
        <v>0.6870229007633588</v>
      </c>
      <c r="U28" s="14">
        <f t="shared" si="6"/>
        <v>0.020992366412213744</v>
      </c>
      <c r="V28" s="14">
        <f t="shared" si="7"/>
        <v>0.916030534351145</v>
      </c>
      <c r="W28" s="14">
        <f t="shared" si="8"/>
        <v>0.011450381679389313</v>
      </c>
    </row>
    <row r="29" spans="3:27" ht="11.25">
      <c r="C29" s="7">
        <v>3</v>
      </c>
      <c r="E29" s="12">
        <v>0.7</v>
      </c>
      <c r="F29" s="12">
        <v>0.9</v>
      </c>
      <c r="G29" s="12">
        <v>0.92</v>
      </c>
      <c r="H29" s="12">
        <v>0.9</v>
      </c>
      <c r="I29" s="12">
        <v>0.8</v>
      </c>
      <c r="J29" s="12">
        <v>0.5</v>
      </c>
      <c r="K29" s="12">
        <v>0.32</v>
      </c>
      <c r="M29" s="12">
        <v>19.5</v>
      </c>
      <c r="N29" s="14">
        <v>0</v>
      </c>
      <c r="O29" s="14">
        <f t="shared" si="0"/>
        <v>0.017948717948717947</v>
      </c>
      <c r="P29" s="14">
        <f t="shared" si="1"/>
        <v>0.15384615384615385</v>
      </c>
      <c r="Q29" s="14">
        <f t="shared" si="2"/>
        <v>0.023076923076923078</v>
      </c>
      <c r="R29" s="14">
        <f t="shared" si="3"/>
        <v>0.3076923076923077</v>
      </c>
      <c r="S29" s="14">
        <f t="shared" si="4"/>
        <v>0.02358974358974359</v>
      </c>
      <c r="T29" s="14">
        <f t="shared" si="5"/>
        <v>0.46153846153846156</v>
      </c>
      <c r="U29" s="14">
        <f t="shared" si="6"/>
        <v>0.023076923076923078</v>
      </c>
      <c r="V29" s="14">
        <f t="shared" si="7"/>
        <v>0.6153846153846154</v>
      </c>
      <c r="W29" s="14">
        <f t="shared" si="8"/>
        <v>0.020512820512820513</v>
      </c>
      <c r="X29" s="14">
        <f t="shared" si="9"/>
        <v>0.7692307692307693</v>
      </c>
      <c r="Y29" s="14">
        <f t="shared" si="10"/>
        <v>0.01282051282051282</v>
      </c>
      <c r="Z29" s="14">
        <f>18/M29</f>
        <v>0.9230769230769231</v>
      </c>
      <c r="AA29" s="14">
        <f>0.5*K29/M29</f>
        <v>0.008205128205128205</v>
      </c>
    </row>
    <row r="30" spans="3:27" ht="11.25">
      <c r="C30" s="7">
        <v>4</v>
      </c>
      <c r="E30" s="12">
        <v>0.9</v>
      </c>
      <c r="F30" s="12">
        <v>1.1</v>
      </c>
      <c r="G30" s="12">
        <v>1.18</v>
      </c>
      <c r="H30" s="12">
        <v>1.2</v>
      </c>
      <c r="I30" s="12">
        <v>1.1</v>
      </c>
      <c r="J30" s="12">
        <v>0.9</v>
      </c>
      <c r="K30" s="12">
        <v>0.6</v>
      </c>
      <c r="L30" s="12">
        <v>0.45</v>
      </c>
      <c r="M30" s="12">
        <v>22.7</v>
      </c>
      <c r="N30" s="14">
        <v>0</v>
      </c>
      <c r="O30" s="14">
        <f t="shared" si="0"/>
        <v>0.019823788546255508</v>
      </c>
      <c r="P30" s="14">
        <f t="shared" si="1"/>
        <v>0.13215859030837004</v>
      </c>
      <c r="Q30" s="14">
        <f t="shared" si="2"/>
        <v>0.024229074889867846</v>
      </c>
      <c r="R30" s="14">
        <f t="shared" si="3"/>
        <v>0.2643171806167401</v>
      </c>
      <c r="S30" s="14">
        <f t="shared" si="4"/>
        <v>0.025991189427312773</v>
      </c>
      <c r="T30" s="14">
        <f t="shared" si="5"/>
        <v>0.39647577092511016</v>
      </c>
      <c r="U30" s="14">
        <f t="shared" si="6"/>
        <v>0.02643171806167401</v>
      </c>
      <c r="V30" s="14">
        <f t="shared" si="7"/>
        <v>0.5286343612334802</v>
      </c>
      <c r="W30" s="14">
        <f t="shared" si="8"/>
        <v>0.024229074889867846</v>
      </c>
      <c r="X30" s="14">
        <f t="shared" si="9"/>
        <v>0.6607929515418502</v>
      </c>
      <c r="Y30" s="14">
        <f t="shared" si="10"/>
        <v>0.019823788546255508</v>
      </c>
      <c r="Z30" s="14">
        <f>18/M30</f>
        <v>0.7929515418502203</v>
      </c>
      <c r="AA30" s="14">
        <f>0.5*K30/M30</f>
        <v>0.013215859030837005</v>
      </c>
    </row>
    <row r="31" spans="3:21" ht="11.25">
      <c r="C31" s="7">
        <v>5</v>
      </c>
      <c r="F31" s="12">
        <v>0.6</v>
      </c>
      <c r="G31" s="12">
        <v>0.8</v>
      </c>
      <c r="H31" s="12">
        <v>0.4</v>
      </c>
      <c r="M31" s="12">
        <v>10.8</v>
      </c>
      <c r="N31" s="14">
        <v>0</v>
      </c>
      <c r="O31" s="14">
        <f t="shared" si="0"/>
        <v>0</v>
      </c>
      <c r="P31" s="14">
        <f t="shared" si="1"/>
        <v>0.27777777777777773</v>
      </c>
      <c r="Q31" s="14">
        <f t="shared" si="2"/>
        <v>0.027777777777777776</v>
      </c>
      <c r="R31" s="14">
        <f t="shared" si="3"/>
        <v>0.5555555555555555</v>
      </c>
      <c r="S31" s="14">
        <f t="shared" si="4"/>
        <v>0.037037037037037035</v>
      </c>
      <c r="T31" s="14">
        <f t="shared" si="5"/>
        <v>0.8333333333333333</v>
      </c>
      <c r="U31" s="14">
        <f t="shared" si="6"/>
        <v>0.018518518518518517</v>
      </c>
    </row>
    <row r="32" spans="2:19" ht="12">
      <c r="B32" s="2" t="s">
        <v>286</v>
      </c>
      <c r="C32" s="7">
        <v>1</v>
      </c>
      <c r="D32" s="15"/>
      <c r="E32" s="12">
        <v>0.4</v>
      </c>
      <c r="F32" s="12">
        <v>0.49</v>
      </c>
      <c r="G32" s="12">
        <v>0.43</v>
      </c>
      <c r="M32" s="15">
        <v>8.9</v>
      </c>
      <c r="N32" s="14">
        <v>0</v>
      </c>
      <c r="O32" s="14">
        <f t="shared" si="0"/>
        <v>0.02247191011235955</v>
      </c>
      <c r="P32" s="14">
        <f t="shared" si="1"/>
        <v>0.33707865168539325</v>
      </c>
      <c r="Q32" s="14">
        <f t="shared" si="2"/>
        <v>0.02752808988764045</v>
      </c>
      <c r="R32" s="14">
        <f t="shared" si="3"/>
        <v>0.6741573033707865</v>
      </c>
      <c r="S32" s="14">
        <f t="shared" si="4"/>
        <v>0.024157303370786514</v>
      </c>
    </row>
    <row r="33" spans="3:23" ht="11.25">
      <c r="C33" s="7">
        <v>2</v>
      </c>
      <c r="E33" s="12">
        <v>0.6</v>
      </c>
      <c r="F33" s="12">
        <v>0.7</v>
      </c>
      <c r="G33" s="12">
        <v>0.8</v>
      </c>
      <c r="H33" s="12">
        <v>0.5</v>
      </c>
      <c r="I33" s="12">
        <v>0.3</v>
      </c>
      <c r="M33" s="12">
        <v>13.2</v>
      </c>
      <c r="N33" s="14">
        <v>0</v>
      </c>
      <c r="O33" s="14">
        <f t="shared" si="0"/>
        <v>0.022727272727272728</v>
      </c>
      <c r="P33" s="14">
        <f t="shared" si="1"/>
        <v>0.2272727272727273</v>
      </c>
      <c r="Q33" s="14">
        <f t="shared" si="2"/>
        <v>0.026515151515151516</v>
      </c>
      <c r="R33" s="14">
        <f t="shared" si="3"/>
        <v>0.4545454545454546</v>
      </c>
      <c r="S33" s="14">
        <f t="shared" si="4"/>
        <v>0.030303030303030307</v>
      </c>
      <c r="T33" s="14">
        <f t="shared" si="5"/>
        <v>0.6818181818181819</v>
      </c>
      <c r="U33" s="14">
        <f t="shared" si="6"/>
        <v>0.01893939393939394</v>
      </c>
      <c r="V33" s="14">
        <f t="shared" si="7"/>
        <v>0.9090909090909092</v>
      </c>
      <c r="W33" s="14">
        <f t="shared" si="8"/>
        <v>0.011363636363636364</v>
      </c>
    </row>
    <row r="34" spans="3:27" ht="11.25">
      <c r="C34" s="7">
        <v>3</v>
      </c>
      <c r="E34" s="12">
        <v>0.9</v>
      </c>
      <c r="F34" s="12">
        <v>1</v>
      </c>
      <c r="G34" s="12">
        <v>1.05</v>
      </c>
      <c r="H34" s="12">
        <v>1.02</v>
      </c>
      <c r="I34" s="12">
        <v>0.9</v>
      </c>
      <c r="J34" s="12">
        <v>0.6</v>
      </c>
      <c r="K34" s="12">
        <v>0.2</v>
      </c>
      <c r="M34" s="12">
        <v>18.5</v>
      </c>
      <c r="N34" s="14">
        <v>0</v>
      </c>
      <c r="O34" s="14">
        <f t="shared" si="0"/>
        <v>0.024324324324324326</v>
      </c>
      <c r="P34" s="14">
        <f t="shared" si="1"/>
        <v>0.16216216216216217</v>
      </c>
      <c r="Q34" s="14">
        <f t="shared" si="2"/>
        <v>0.02702702702702703</v>
      </c>
      <c r="R34" s="14">
        <f t="shared" si="3"/>
        <v>0.32432432432432434</v>
      </c>
      <c r="S34" s="14">
        <f t="shared" si="4"/>
        <v>0.02837837837837838</v>
      </c>
      <c r="T34" s="14">
        <f t="shared" si="5"/>
        <v>0.4864864864864865</v>
      </c>
      <c r="U34" s="14">
        <f t="shared" si="6"/>
        <v>0.027567567567567567</v>
      </c>
      <c r="V34" s="14">
        <f t="shared" si="7"/>
        <v>0.6486486486486487</v>
      </c>
      <c r="W34" s="14">
        <f t="shared" si="8"/>
        <v>0.024324324324324326</v>
      </c>
      <c r="X34" s="14">
        <f t="shared" si="9"/>
        <v>0.8108108108108109</v>
      </c>
      <c r="Y34" s="14">
        <f t="shared" si="10"/>
        <v>0.016216216216216217</v>
      </c>
      <c r="Z34" s="14">
        <f>18/M34</f>
        <v>0.972972972972973</v>
      </c>
      <c r="AA34" s="14">
        <f>0.5*K34/M34</f>
        <v>0.005405405405405406</v>
      </c>
    </row>
    <row r="35" spans="3:27" ht="11.25">
      <c r="C35" s="7">
        <v>4</v>
      </c>
      <c r="G35" s="12">
        <v>1.2</v>
      </c>
      <c r="H35" s="12">
        <v>1.1</v>
      </c>
      <c r="I35" s="12">
        <v>1.1</v>
      </c>
      <c r="J35" s="12">
        <v>0.9</v>
      </c>
      <c r="K35" s="12">
        <v>0.8</v>
      </c>
      <c r="L35" s="12">
        <v>0.4</v>
      </c>
      <c r="M35" s="12">
        <v>22.3</v>
      </c>
      <c r="N35" s="14">
        <v>0</v>
      </c>
      <c r="O35" s="14">
        <f t="shared" si="0"/>
        <v>0</v>
      </c>
      <c r="P35" s="14">
        <f t="shared" si="1"/>
        <v>0.13452914798206278</v>
      </c>
      <c r="Q35" s="14">
        <f t="shared" si="2"/>
        <v>0</v>
      </c>
      <c r="R35" s="14">
        <f t="shared" si="3"/>
        <v>0.26905829596412556</v>
      </c>
      <c r="S35" s="14">
        <f t="shared" si="4"/>
        <v>0.026905829596412554</v>
      </c>
      <c r="T35" s="14">
        <f t="shared" si="5"/>
        <v>0.40358744394618834</v>
      </c>
      <c r="U35" s="14">
        <f t="shared" si="6"/>
        <v>0.024663677130044845</v>
      </c>
      <c r="V35" s="14">
        <f t="shared" si="7"/>
        <v>0.5381165919282511</v>
      </c>
      <c r="W35" s="14">
        <f t="shared" si="8"/>
        <v>0.024663677130044845</v>
      </c>
      <c r="X35" s="14">
        <f t="shared" si="9"/>
        <v>0.6726457399103138</v>
      </c>
      <c r="Y35" s="14">
        <f t="shared" si="10"/>
        <v>0.020179372197309416</v>
      </c>
      <c r="Z35" s="14">
        <f>18/M35</f>
        <v>0.8071748878923767</v>
      </c>
      <c r="AA35" s="14">
        <f>0.5*K35/M35</f>
        <v>0.017937219730941704</v>
      </c>
    </row>
    <row r="36" spans="1:27" s="12" customFormat="1" ht="11.25" customHeight="1">
      <c r="A36" s="13"/>
      <c r="N36" s="14"/>
      <c r="O36" s="14"/>
      <c r="P36" s="14"/>
      <c r="Q36" s="14"/>
      <c r="R36" s="14"/>
      <c r="S36" s="14"/>
      <c r="T36" s="14"/>
      <c r="U36" s="14"/>
      <c r="V36" s="14"/>
      <c r="W36" s="14"/>
      <c r="X36" s="14"/>
      <c r="Y36" s="14"/>
      <c r="Z36" s="14"/>
      <c r="AA36" s="14"/>
    </row>
    <row r="37" spans="1:23" ht="12">
      <c r="A37" s="2" t="s">
        <v>133</v>
      </c>
      <c r="B37" s="2" t="s">
        <v>279</v>
      </c>
      <c r="C37" s="7">
        <v>1</v>
      </c>
      <c r="E37" s="12">
        <v>0.6</v>
      </c>
      <c r="F37" s="12">
        <v>0.6</v>
      </c>
      <c r="G37" s="12">
        <v>0.6</v>
      </c>
      <c r="H37" s="12">
        <v>0.45</v>
      </c>
      <c r="I37" s="12">
        <v>0.2</v>
      </c>
      <c r="M37" s="12">
        <v>13</v>
      </c>
      <c r="N37" s="14">
        <v>0</v>
      </c>
      <c r="O37" s="14">
        <f t="shared" si="0"/>
        <v>0.023076923076923075</v>
      </c>
      <c r="P37" s="14">
        <f t="shared" si="1"/>
        <v>0.23076923076923078</v>
      </c>
      <c r="Q37" s="14">
        <f t="shared" si="2"/>
        <v>0.023076923076923075</v>
      </c>
      <c r="R37" s="14">
        <f t="shared" si="3"/>
        <v>0.46153846153846156</v>
      </c>
      <c r="S37" s="14">
        <f t="shared" si="4"/>
        <v>0.023076923076923075</v>
      </c>
      <c r="T37" s="14">
        <f t="shared" si="5"/>
        <v>0.6923076923076923</v>
      </c>
      <c r="U37" s="14">
        <f t="shared" si="6"/>
        <v>0.01730769230769231</v>
      </c>
      <c r="V37" s="14">
        <f t="shared" si="7"/>
        <v>0.9230769230769231</v>
      </c>
      <c r="W37" s="14">
        <f t="shared" si="8"/>
        <v>0.007692307692307693</v>
      </c>
    </row>
    <row r="38" spans="1:25" ht="12">
      <c r="A38" s="24" t="s">
        <v>134</v>
      </c>
      <c r="B38" s="24"/>
      <c r="C38" s="7">
        <v>2</v>
      </c>
      <c r="E38" s="12">
        <v>0.8</v>
      </c>
      <c r="F38" s="12">
        <v>1</v>
      </c>
      <c r="G38" s="12">
        <v>1</v>
      </c>
      <c r="H38" s="12">
        <v>1</v>
      </c>
      <c r="I38" s="12">
        <v>0.7</v>
      </c>
      <c r="J38" s="12">
        <v>0.2</v>
      </c>
      <c r="M38" s="12">
        <v>15.8</v>
      </c>
      <c r="N38" s="14">
        <v>0</v>
      </c>
      <c r="O38" s="14">
        <f t="shared" si="0"/>
        <v>0.02531645569620253</v>
      </c>
      <c r="P38" s="14">
        <f t="shared" si="1"/>
        <v>0.18987341772151897</v>
      </c>
      <c r="Q38" s="14">
        <f t="shared" si="2"/>
        <v>0.03164556962025316</v>
      </c>
      <c r="R38" s="14">
        <f t="shared" si="3"/>
        <v>0.37974683544303794</v>
      </c>
      <c r="S38" s="14">
        <f t="shared" si="4"/>
        <v>0.03164556962025316</v>
      </c>
      <c r="T38" s="14">
        <f t="shared" si="5"/>
        <v>0.5696202531645569</v>
      </c>
      <c r="U38" s="14">
        <f t="shared" si="6"/>
        <v>0.03164556962025316</v>
      </c>
      <c r="V38" s="14">
        <f t="shared" si="7"/>
        <v>0.7594936708860759</v>
      </c>
      <c r="W38" s="14">
        <f t="shared" si="8"/>
        <v>0.022151898734177212</v>
      </c>
      <c r="X38" s="14">
        <f t="shared" si="9"/>
        <v>0.9493670886075949</v>
      </c>
      <c r="Y38" s="14">
        <f t="shared" si="10"/>
        <v>0.006329113924050633</v>
      </c>
    </row>
    <row r="39" spans="1:19" ht="12">
      <c r="A39" s="24" t="s">
        <v>135</v>
      </c>
      <c r="B39" s="24"/>
      <c r="C39" s="7">
        <v>3</v>
      </c>
      <c r="E39" s="12">
        <v>0.9</v>
      </c>
      <c r="F39" s="12">
        <v>1</v>
      </c>
      <c r="G39" s="12">
        <v>1</v>
      </c>
      <c r="H39" s="12">
        <v>0.9</v>
      </c>
      <c r="I39" s="12">
        <v>0.7</v>
      </c>
      <c r="J39" s="12">
        <v>0.3</v>
      </c>
      <c r="M39" s="12">
        <v>7</v>
      </c>
      <c r="N39" s="14">
        <v>0</v>
      </c>
      <c r="O39" s="14">
        <f t="shared" si="0"/>
        <v>0.0642857142857143</v>
      </c>
      <c r="P39" s="14">
        <f t="shared" si="1"/>
        <v>0.42857142857142855</v>
      </c>
      <c r="Q39" s="14">
        <f t="shared" si="2"/>
        <v>0.07142857142857142</v>
      </c>
      <c r="R39" s="14">
        <f t="shared" si="3"/>
        <v>0.8571428571428571</v>
      </c>
      <c r="S39" s="14">
        <f t="shared" si="4"/>
        <v>0.07142857142857142</v>
      </c>
    </row>
    <row r="41" spans="2:23" ht="12">
      <c r="B41" s="2" t="s">
        <v>247</v>
      </c>
      <c r="C41" s="7">
        <v>1</v>
      </c>
      <c r="E41" s="12">
        <v>0.6</v>
      </c>
      <c r="F41" s="12">
        <v>0.75</v>
      </c>
      <c r="G41" s="12">
        <v>0.7</v>
      </c>
      <c r="H41" s="12">
        <v>0.6</v>
      </c>
      <c r="I41" s="12">
        <v>0.3</v>
      </c>
      <c r="M41" s="12">
        <v>13</v>
      </c>
      <c r="N41" s="14">
        <v>0</v>
      </c>
      <c r="O41" s="14">
        <f t="shared" si="0"/>
        <v>0.023076923076923075</v>
      </c>
      <c r="P41" s="14">
        <f t="shared" si="1"/>
        <v>0.23076923076923078</v>
      </c>
      <c r="Q41" s="14">
        <f t="shared" si="2"/>
        <v>0.028846153846153848</v>
      </c>
      <c r="R41" s="14">
        <f t="shared" si="3"/>
        <v>0.46153846153846156</v>
      </c>
      <c r="S41" s="14">
        <f t="shared" si="4"/>
        <v>0.02692307692307692</v>
      </c>
      <c r="T41" s="14">
        <f t="shared" si="5"/>
        <v>0.6923076923076923</v>
      </c>
      <c r="U41" s="14">
        <f t="shared" si="6"/>
        <v>0.023076923076923075</v>
      </c>
      <c r="V41" s="14">
        <f t="shared" si="7"/>
        <v>0.9230769230769231</v>
      </c>
      <c r="W41" s="14">
        <f t="shared" si="8"/>
        <v>0.011538461538461537</v>
      </c>
    </row>
    <row r="42" spans="3:25" ht="11.25">
      <c r="C42" s="7">
        <v>2</v>
      </c>
      <c r="E42" s="12">
        <v>0.9</v>
      </c>
      <c r="F42" s="12">
        <v>1</v>
      </c>
      <c r="G42" s="12">
        <v>1</v>
      </c>
      <c r="H42" s="12">
        <v>1</v>
      </c>
      <c r="I42" s="12">
        <v>0.8</v>
      </c>
      <c r="J42" s="12">
        <v>0.4</v>
      </c>
      <c r="M42" s="12">
        <v>16.8</v>
      </c>
      <c r="N42" s="14">
        <v>0</v>
      </c>
      <c r="O42" s="14">
        <f t="shared" si="0"/>
        <v>0.026785714285714284</v>
      </c>
      <c r="P42" s="14">
        <f t="shared" si="1"/>
        <v>0.17857142857142858</v>
      </c>
      <c r="Q42" s="14">
        <f t="shared" si="2"/>
        <v>0.02976190476190476</v>
      </c>
      <c r="R42" s="14">
        <f t="shared" si="3"/>
        <v>0.35714285714285715</v>
      </c>
      <c r="S42" s="14">
        <f t="shared" si="4"/>
        <v>0.02976190476190476</v>
      </c>
      <c r="T42" s="14">
        <f t="shared" si="5"/>
        <v>0.5357142857142857</v>
      </c>
      <c r="U42" s="14">
        <f t="shared" si="6"/>
        <v>0.02976190476190476</v>
      </c>
      <c r="V42" s="14">
        <f t="shared" si="7"/>
        <v>0.7142857142857143</v>
      </c>
      <c r="W42" s="14">
        <f t="shared" si="8"/>
        <v>0.023809523809523808</v>
      </c>
      <c r="X42" s="14">
        <f t="shared" si="9"/>
        <v>0.8928571428571428</v>
      </c>
      <c r="Y42" s="14">
        <f t="shared" si="10"/>
        <v>0.011904761904761904</v>
      </c>
    </row>
    <row r="43" spans="3:25" ht="11.25">
      <c r="C43" s="7">
        <v>3</v>
      </c>
      <c r="E43" s="12">
        <v>0.9</v>
      </c>
      <c r="F43" s="12">
        <v>1.08</v>
      </c>
      <c r="G43" s="12">
        <v>1.1</v>
      </c>
      <c r="H43" s="12">
        <v>0.9</v>
      </c>
      <c r="I43" s="12">
        <v>0.65</v>
      </c>
      <c r="J43" s="12">
        <v>0.65</v>
      </c>
      <c r="K43" s="12">
        <v>0.4</v>
      </c>
      <c r="M43" s="12">
        <v>17</v>
      </c>
      <c r="N43" s="14">
        <v>0</v>
      </c>
      <c r="O43" s="14">
        <f t="shared" si="0"/>
        <v>0.026470588235294117</v>
      </c>
      <c r="P43" s="14">
        <f t="shared" si="1"/>
        <v>0.17647058823529413</v>
      </c>
      <c r="Q43" s="14">
        <f t="shared" si="2"/>
        <v>0.031764705882352945</v>
      </c>
      <c r="R43" s="14">
        <f t="shared" si="3"/>
        <v>0.35294117647058826</v>
      </c>
      <c r="S43" s="14">
        <f t="shared" si="4"/>
        <v>0.03235294117647059</v>
      </c>
      <c r="T43" s="14">
        <f t="shared" si="5"/>
        <v>0.5294117647058824</v>
      </c>
      <c r="U43" s="14">
        <f t="shared" si="6"/>
        <v>0.026470588235294117</v>
      </c>
      <c r="V43" s="14">
        <f t="shared" si="7"/>
        <v>0.7058823529411765</v>
      </c>
      <c r="W43" s="14">
        <f t="shared" si="8"/>
        <v>0.01911764705882353</v>
      </c>
      <c r="X43" s="14">
        <f t="shared" si="9"/>
        <v>0.8823529411764706</v>
      </c>
      <c r="Y43" s="14">
        <f t="shared" si="10"/>
        <v>0.01911764705882353</v>
      </c>
    </row>
    <row r="44" spans="3:27" ht="11.25">
      <c r="C44" s="7">
        <v>4</v>
      </c>
      <c r="G44" s="12">
        <v>1.1</v>
      </c>
      <c r="H44" s="12">
        <v>1.1</v>
      </c>
      <c r="I44" s="12">
        <v>0.9</v>
      </c>
      <c r="J44" s="12">
        <v>0.5</v>
      </c>
      <c r="K44" s="12">
        <v>0.5</v>
      </c>
      <c r="L44" s="12">
        <v>0.2</v>
      </c>
      <c r="M44" s="12">
        <v>19.5</v>
      </c>
      <c r="N44" s="14">
        <v>0</v>
      </c>
      <c r="O44" s="14">
        <f t="shared" si="0"/>
        <v>0</v>
      </c>
      <c r="P44" s="14">
        <f t="shared" si="1"/>
        <v>0.15384615384615385</v>
      </c>
      <c r="Q44" s="14">
        <f t="shared" si="2"/>
        <v>0</v>
      </c>
      <c r="R44" s="14">
        <f t="shared" si="3"/>
        <v>0.3076923076923077</v>
      </c>
      <c r="S44" s="14">
        <f t="shared" si="4"/>
        <v>0.02820512820512821</v>
      </c>
      <c r="T44" s="14">
        <f t="shared" si="5"/>
        <v>0.46153846153846156</v>
      </c>
      <c r="U44" s="14">
        <f t="shared" si="6"/>
        <v>0.02820512820512821</v>
      </c>
      <c r="V44" s="14">
        <f t="shared" si="7"/>
        <v>0.6153846153846154</v>
      </c>
      <c r="W44" s="14">
        <f t="shared" si="8"/>
        <v>0.023076923076923078</v>
      </c>
      <c r="X44" s="14">
        <f t="shared" si="9"/>
        <v>0.7692307692307693</v>
      </c>
      <c r="Y44" s="14">
        <f t="shared" si="10"/>
        <v>0.01282051282051282</v>
      </c>
      <c r="Z44" s="14">
        <f>18/M44</f>
        <v>0.9230769230769231</v>
      </c>
      <c r="AA44" s="14">
        <f>0.5*K44/M44</f>
        <v>0.01282051282051282</v>
      </c>
    </row>
    <row r="45" spans="2:25" ht="12">
      <c r="B45" s="2" t="s">
        <v>271</v>
      </c>
      <c r="C45" s="7">
        <v>1</v>
      </c>
      <c r="E45" s="12">
        <v>0.5</v>
      </c>
      <c r="F45" s="12">
        <v>0.5</v>
      </c>
      <c r="G45" s="12">
        <v>0.51</v>
      </c>
      <c r="H45" s="12">
        <v>0.5</v>
      </c>
      <c r="I45" s="12">
        <v>0.35</v>
      </c>
      <c r="J45" s="12">
        <v>0.1</v>
      </c>
      <c r="M45" s="12">
        <v>15.3</v>
      </c>
      <c r="N45" s="14">
        <v>0</v>
      </c>
      <c r="O45" s="14">
        <f t="shared" si="0"/>
        <v>0.016339869281045753</v>
      </c>
      <c r="P45" s="14">
        <f t="shared" si="1"/>
        <v>0.19607843137254902</v>
      </c>
      <c r="Q45" s="14">
        <f t="shared" si="2"/>
        <v>0.016339869281045753</v>
      </c>
      <c r="R45" s="14">
        <f t="shared" si="3"/>
        <v>0.39215686274509803</v>
      </c>
      <c r="S45" s="14">
        <f t="shared" si="4"/>
        <v>0.016666666666666666</v>
      </c>
      <c r="T45" s="14">
        <f t="shared" si="5"/>
        <v>0.5882352941176471</v>
      </c>
      <c r="U45" s="14">
        <f t="shared" si="6"/>
        <v>0.016339869281045753</v>
      </c>
      <c r="V45" s="14">
        <f t="shared" si="7"/>
        <v>0.7843137254901961</v>
      </c>
      <c r="W45" s="14">
        <f t="shared" si="8"/>
        <v>0.011437908496732025</v>
      </c>
      <c r="X45" s="14">
        <f t="shared" si="9"/>
        <v>0.9803921568627451</v>
      </c>
      <c r="Y45" s="14">
        <f t="shared" si="10"/>
        <v>0.0032679738562091504</v>
      </c>
    </row>
    <row r="46" spans="3:25" ht="11.25">
      <c r="C46" s="7">
        <v>2</v>
      </c>
      <c r="E46" s="12">
        <v>0.7</v>
      </c>
      <c r="F46" s="12">
        <v>0.75</v>
      </c>
      <c r="G46" s="12">
        <v>0.86</v>
      </c>
      <c r="H46" s="12">
        <v>0.8</v>
      </c>
      <c r="I46" s="12">
        <v>0.7</v>
      </c>
      <c r="J46" s="12">
        <v>0.25</v>
      </c>
      <c r="M46" s="12">
        <v>16.3</v>
      </c>
      <c r="N46" s="14">
        <v>0</v>
      </c>
      <c r="O46" s="14">
        <f t="shared" si="0"/>
        <v>0.021472392638036807</v>
      </c>
      <c r="P46" s="14">
        <f t="shared" si="1"/>
        <v>0.18404907975460122</v>
      </c>
      <c r="Q46" s="14">
        <f t="shared" si="2"/>
        <v>0.023006134969325152</v>
      </c>
      <c r="R46" s="14">
        <f t="shared" si="3"/>
        <v>0.36809815950920244</v>
      </c>
      <c r="S46" s="14">
        <f t="shared" si="4"/>
        <v>0.026380368098159506</v>
      </c>
      <c r="T46" s="14">
        <f t="shared" si="5"/>
        <v>0.5521472392638036</v>
      </c>
      <c r="U46" s="14">
        <f t="shared" si="6"/>
        <v>0.024539877300613498</v>
      </c>
      <c r="V46" s="14">
        <f t="shared" si="7"/>
        <v>0.7361963190184049</v>
      </c>
      <c r="W46" s="14">
        <f t="shared" si="8"/>
        <v>0.021472392638036807</v>
      </c>
      <c r="X46" s="14">
        <f t="shared" si="9"/>
        <v>0.920245398773006</v>
      </c>
      <c r="Y46" s="14">
        <f t="shared" si="10"/>
        <v>0.007668711656441718</v>
      </c>
    </row>
    <row r="47" spans="3:27" ht="11.25">
      <c r="C47" s="7">
        <v>3</v>
      </c>
      <c r="G47" s="12">
        <v>0.9</v>
      </c>
      <c r="H47" s="12">
        <v>0.8</v>
      </c>
      <c r="I47" s="12">
        <v>0.6</v>
      </c>
      <c r="J47" s="12">
        <v>0.4</v>
      </c>
      <c r="M47" s="12">
        <v>18.4</v>
      </c>
      <c r="N47" s="14">
        <v>0</v>
      </c>
      <c r="O47" s="14">
        <f t="shared" si="0"/>
        <v>0</v>
      </c>
      <c r="P47" s="14">
        <f t="shared" si="1"/>
        <v>0.16304347826086957</v>
      </c>
      <c r="Q47" s="14">
        <f t="shared" si="2"/>
        <v>0</v>
      </c>
      <c r="R47" s="14">
        <f t="shared" si="3"/>
        <v>0.32608695652173914</v>
      </c>
      <c r="S47" s="14">
        <f t="shared" si="4"/>
        <v>0.024456521739130436</v>
      </c>
      <c r="T47" s="14">
        <f t="shared" si="5"/>
        <v>0.48913043478260876</v>
      </c>
      <c r="U47" s="14">
        <f t="shared" si="6"/>
        <v>0.02173913043478261</v>
      </c>
      <c r="V47" s="14">
        <f t="shared" si="7"/>
        <v>0.6521739130434783</v>
      </c>
      <c r="W47" s="14">
        <f t="shared" si="8"/>
        <v>0.016304347826086956</v>
      </c>
      <c r="X47" s="14">
        <f t="shared" si="9"/>
        <v>0.8152173913043479</v>
      </c>
      <c r="Y47" s="14">
        <f t="shared" si="10"/>
        <v>0.010869565217391306</v>
      </c>
      <c r="Z47" s="14">
        <f>18/M47</f>
        <v>0.9782608695652175</v>
      </c>
      <c r="AA47" s="14">
        <f>0.5*K47/M47</f>
        <v>0</v>
      </c>
    </row>
    <row r="49" spans="2:21" ht="12">
      <c r="B49" s="2" t="s">
        <v>292</v>
      </c>
      <c r="C49" s="7">
        <v>1</v>
      </c>
      <c r="E49" s="12">
        <v>0.4</v>
      </c>
      <c r="F49" s="12">
        <v>0.4</v>
      </c>
      <c r="G49" s="12">
        <v>0.4</v>
      </c>
      <c r="H49" s="12">
        <v>0.4</v>
      </c>
      <c r="M49" s="12">
        <v>11.1</v>
      </c>
      <c r="N49" s="14">
        <v>0</v>
      </c>
      <c r="O49" s="14">
        <f t="shared" si="0"/>
        <v>0.018018018018018018</v>
      </c>
      <c r="P49" s="14">
        <f t="shared" si="1"/>
        <v>0.2702702702702703</v>
      </c>
      <c r="Q49" s="14">
        <f t="shared" si="2"/>
        <v>0.018018018018018018</v>
      </c>
      <c r="R49" s="14">
        <f t="shared" si="3"/>
        <v>0.5405405405405406</v>
      </c>
      <c r="S49" s="14">
        <f t="shared" si="4"/>
        <v>0.018018018018018018</v>
      </c>
      <c r="T49" s="14">
        <f t="shared" si="5"/>
        <v>0.8108108108108109</v>
      </c>
      <c r="U49" s="14">
        <f t="shared" si="6"/>
        <v>0.018018018018018018</v>
      </c>
    </row>
    <row r="50" spans="3:25" ht="11.25">
      <c r="C50" s="7">
        <v>2</v>
      </c>
      <c r="E50" s="12">
        <v>0.6</v>
      </c>
      <c r="F50" s="12">
        <v>0.6</v>
      </c>
      <c r="G50" s="12">
        <v>0.7</v>
      </c>
      <c r="H50" s="12">
        <v>0.5</v>
      </c>
      <c r="I50" s="12">
        <v>0.4</v>
      </c>
      <c r="J50" s="12">
        <v>0.15</v>
      </c>
      <c r="M50" s="12">
        <v>15.5</v>
      </c>
      <c r="N50" s="14">
        <v>0</v>
      </c>
      <c r="O50" s="14">
        <f t="shared" si="0"/>
        <v>0.01935483870967742</v>
      </c>
      <c r="P50" s="14">
        <f t="shared" si="1"/>
        <v>0.1935483870967742</v>
      </c>
      <c r="Q50" s="14">
        <f t="shared" si="2"/>
        <v>0.01935483870967742</v>
      </c>
      <c r="R50" s="14">
        <f t="shared" si="3"/>
        <v>0.3870967741935484</v>
      </c>
      <c r="S50" s="14">
        <f t="shared" si="4"/>
        <v>0.02258064516129032</v>
      </c>
      <c r="T50" s="14">
        <f t="shared" si="5"/>
        <v>0.5806451612903226</v>
      </c>
      <c r="U50" s="14">
        <f t="shared" si="6"/>
        <v>0.016129032258064516</v>
      </c>
      <c r="V50" s="14">
        <f t="shared" si="7"/>
        <v>0.7741935483870968</v>
      </c>
      <c r="W50" s="14">
        <f t="shared" si="8"/>
        <v>0.012903225806451613</v>
      </c>
      <c r="X50" s="14">
        <f t="shared" si="9"/>
        <v>0.967741935483871</v>
      </c>
      <c r="Y50" s="14">
        <f t="shared" si="10"/>
        <v>0.004838709677419355</v>
      </c>
    </row>
    <row r="51" spans="3:25" ht="12">
      <c r="C51" s="7">
        <v>3</v>
      </c>
      <c r="E51" s="12">
        <v>0.8</v>
      </c>
      <c r="F51" s="12">
        <v>1</v>
      </c>
      <c r="G51" s="12">
        <v>1</v>
      </c>
      <c r="H51" s="15">
        <v>0.8</v>
      </c>
      <c r="I51" s="12">
        <v>0.75</v>
      </c>
      <c r="J51" s="12">
        <v>0.45</v>
      </c>
      <c r="M51" s="12">
        <v>17</v>
      </c>
      <c r="N51" s="14">
        <v>0</v>
      </c>
      <c r="O51" s="14">
        <f t="shared" si="0"/>
        <v>0.023529411764705882</v>
      </c>
      <c r="P51" s="14">
        <f t="shared" si="1"/>
        <v>0.17647058823529413</v>
      </c>
      <c r="Q51" s="14">
        <f t="shared" si="2"/>
        <v>0.029411764705882353</v>
      </c>
      <c r="R51" s="14">
        <f t="shared" si="3"/>
        <v>0.35294117647058826</v>
      </c>
      <c r="S51" s="14">
        <f t="shared" si="4"/>
        <v>0.029411764705882353</v>
      </c>
      <c r="T51" s="14">
        <f t="shared" si="5"/>
        <v>0.5294117647058824</v>
      </c>
      <c r="U51" s="14">
        <f t="shared" si="6"/>
        <v>0.023529411764705882</v>
      </c>
      <c r="V51" s="14">
        <f t="shared" si="7"/>
        <v>0.7058823529411765</v>
      </c>
      <c r="W51" s="14">
        <f t="shared" si="8"/>
        <v>0.022058823529411766</v>
      </c>
      <c r="X51" s="14">
        <f t="shared" si="9"/>
        <v>0.8823529411764706</v>
      </c>
      <c r="Y51" s="14">
        <f t="shared" si="10"/>
        <v>0.013235294117647059</v>
      </c>
    </row>
    <row r="52" spans="3:27" ht="11.25">
      <c r="C52" s="7">
        <v>4</v>
      </c>
      <c r="E52" s="12">
        <v>0.9</v>
      </c>
      <c r="F52" s="12">
        <v>1</v>
      </c>
      <c r="G52" s="12">
        <v>1.1</v>
      </c>
      <c r="H52" s="12">
        <v>0.9</v>
      </c>
      <c r="I52" s="12">
        <v>0.85</v>
      </c>
      <c r="J52" s="12">
        <v>0.5</v>
      </c>
      <c r="K52" s="12">
        <v>0.1</v>
      </c>
      <c r="M52" s="12">
        <v>19</v>
      </c>
      <c r="N52" s="14">
        <v>0</v>
      </c>
      <c r="O52" s="14">
        <f t="shared" si="0"/>
        <v>0.02368421052631579</v>
      </c>
      <c r="P52" s="14">
        <f t="shared" si="1"/>
        <v>0.15789473684210525</v>
      </c>
      <c r="Q52" s="14">
        <f t="shared" si="2"/>
        <v>0.02631578947368421</v>
      </c>
      <c r="R52" s="14">
        <f t="shared" si="3"/>
        <v>0.3157894736842105</v>
      </c>
      <c r="S52" s="14">
        <f t="shared" si="4"/>
        <v>0.028947368421052635</v>
      </c>
      <c r="T52" s="14">
        <f t="shared" si="5"/>
        <v>0.47368421052631576</v>
      </c>
      <c r="U52" s="14">
        <f t="shared" si="6"/>
        <v>0.02368421052631579</v>
      </c>
      <c r="V52" s="14">
        <f t="shared" si="7"/>
        <v>0.631578947368421</v>
      </c>
      <c r="W52" s="14">
        <f t="shared" si="8"/>
        <v>0.02236842105263158</v>
      </c>
      <c r="X52" s="14">
        <f t="shared" si="9"/>
        <v>0.7894736842105263</v>
      </c>
      <c r="Y52" s="14">
        <f t="shared" si="10"/>
        <v>0.013157894736842105</v>
      </c>
      <c r="Z52" s="14">
        <f>18/M52</f>
        <v>0.9473684210526315</v>
      </c>
      <c r="AA52" s="14">
        <f>0.5*K52/M52</f>
        <v>0.002631578947368421</v>
      </c>
    </row>
    <row r="53" spans="2:23" ht="12">
      <c r="B53" s="24" t="s">
        <v>297</v>
      </c>
      <c r="C53" s="7">
        <v>1</v>
      </c>
      <c r="E53" s="12">
        <v>0.5</v>
      </c>
      <c r="F53" s="12">
        <v>0.5</v>
      </c>
      <c r="G53" s="12">
        <v>0.5</v>
      </c>
      <c r="H53" s="12">
        <v>0.4</v>
      </c>
      <c r="I53" s="12">
        <v>0.3</v>
      </c>
      <c r="M53" s="12">
        <v>13.7</v>
      </c>
      <c r="N53" s="14">
        <v>0</v>
      </c>
      <c r="O53" s="14">
        <f t="shared" si="0"/>
        <v>0.018248175182481754</v>
      </c>
      <c r="P53" s="14">
        <f t="shared" si="1"/>
        <v>0.21897810218978103</v>
      </c>
      <c r="Q53" s="14">
        <f t="shared" si="2"/>
        <v>0.018248175182481754</v>
      </c>
      <c r="R53" s="14">
        <f t="shared" si="3"/>
        <v>0.43795620437956206</v>
      </c>
      <c r="S53" s="14">
        <f t="shared" si="4"/>
        <v>0.018248175182481754</v>
      </c>
      <c r="T53" s="14">
        <f t="shared" si="5"/>
        <v>0.6569343065693432</v>
      </c>
      <c r="U53" s="14">
        <f t="shared" si="6"/>
        <v>0.014598540145985403</v>
      </c>
      <c r="V53" s="14">
        <f t="shared" si="7"/>
        <v>0.8759124087591241</v>
      </c>
      <c r="W53" s="14">
        <f t="shared" si="8"/>
        <v>0.010948905109489052</v>
      </c>
    </row>
    <row r="54" spans="3:25" ht="11.25">
      <c r="C54" s="7">
        <v>2</v>
      </c>
      <c r="E54" s="12">
        <v>0.75</v>
      </c>
      <c r="F54" s="12">
        <v>0.85</v>
      </c>
      <c r="G54" s="12">
        <v>0.85</v>
      </c>
      <c r="H54" s="12">
        <v>0.8</v>
      </c>
      <c r="I54" s="12">
        <v>0.6</v>
      </c>
      <c r="J54" s="12">
        <v>0.25</v>
      </c>
      <c r="M54" s="12">
        <v>16</v>
      </c>
      <c r="N54" s="14">
        <v>0</v>
      </c>
      <c r="O54" s="14">
        <f t="shared" si="0"/>
        <v>0.0234375</v>
      </c>
      <c r="P54" s="14">
        <f t="shared" si="1"/>
        <v>0.1875</v>
      </c>
      <c r="Q54" s="14">
        <f t="shared" si="2"/>
        <v>0.0265625</v>
      </c>
      <c r="R54" s="14">
        <f t="shared" si="3"/>
        <v>0.375</v>
      </c>
      <c r="S54" s="14">
        <f t="shared" si="4"/>
        <v>0.0265625</v>
      </c>
      <c r="T54" s="14">
        <f t="shared" si="5"/>
        <v>0.5625</v>
      </c>
      <c r="U54" s="14">
        <f t="shared" si="6"/>
        <v>0.025</v>
      </c>
      <c r="V54" s="14">
        <f t="shared" si="7"/>
        <v>0.75</v>
      </c>
      <c r="W54" s="14">
        <f t="shared" si="8"/>
        <v>0.01875</v>
      </c>
      <c r="X54" s="14">
        <f t="shared" si="9"/>
        <v>0.9375</v>
      </c>
      <c r="Y54" s="14">
        <f t="shared" si="10"/>
        <v>0.0078125</v>
      </c>
    </row>
    <row r="55" spans="3:27" ht="11.25">
      <c r="C55" s="7">
        <v>3</v>
      </c>
      <c r="G55" s="12">
        <v>1</v>
      </c>
      <c r="H55" s="12">
        <v>0.9</v>
      </c>
      <c r="I55" s="12">
        <v>0.7</v>
      </c>
      <c r="J55" s="12">
        <v>0.6</v>
      </c>
      <c r="K55" s="12">
        <v>0.2</v>
      </c>
      <c r="M55" s="12">
        <v>18.5</v>
      </c>
      <c r="N55" s="14">
        <v>0</v>
      </c>
      <c r="O55" s="14">
        <f t="shared" si="0"/>
        <v>0</v>
      </c>
      <c r="P55" s="14">
        <f t="shared" si="1"/>
        <v>0.16216216216216217</v>
      </c>
      <c r="Q55" s="14">
        <f t="shared" si="2"/>
        <v>0</v>
      </c>
      <c r="R55" s="14">
        <f t="shared" si="3"/>
        <v>0.32432432432432434</v>
      </c>
      <c r="S55" s="14">
        <f t="shared" si="4"/>
        <v>0.02702702702702703</v>
      </c>
      <c r="T55" s="14">
        <f t="shared" si="5"/>
        <v>0.4864864864864865</v>
      </c>
      <c r="U55" s="14">
        <f t="shared" si="6"/>
        <v>0.024324324324324326</v>
      </c>
      <c r="V55" s="14">
        <f t="shared" si="7"/>
        <v>0.6486486486486487</v>
      </c>
      <c r="W55" s="14">
        <f t="shared" si="8"/>
        <v>0.018918918918918916</v>
      </c>
      <c r="X55" s="14">
        <f t="shared" si="9"/>
        <v>0.8108108108108109</v>
      </c>
      <c r="Y55" s="14">
        <f t="shared" si="10"/>
        <v>0.016216216216216217</v>
      </c>
      <c r="Z55" s="14">
        <f>18/M55</f>
        <v>0.972972972972973</v>
      </c>
      <c r="AA55" s="14">
        <f>0.5*K55/M55</f>
        <v>0.005405405405405406</v>
      </c>
    </row>
    <row r="57" spans="2:21" ht="12">
      <c r="B57" s="2" t="s">
        <v>293</v>
      </c>
      <c r="C57" s="7">
        <v>1</v>
      </c>
      <c r="E57" s="12">
        <v>0.48</v>
      </c>
      <c r="F57" s="12">
        <v>0.51</v>
      </c>
      <c r="G57" s="12">
        <v>0.46</v>
      </c>
      <c r="H57" s="12">
        <v>0.21</v>
      </c>
      <c r="M57" s="12">
        <v>10</v>
      </c>
      <c r="N57" s="14">
        <v>0</v>
      </c>
      <c r="O57" s="14">
        <f t="shared" si="0"/>
        <v>0.024</v>
      </c>
      <c r="P57" s="14">
        <f t="shared" si="1"/>
        <v>0.3</v>
      </c>
      <c r="Q57" s="14">
        <f t="shared" si="2"/>
        <v>0.025500000000000002</v>
      </c>
      <c r="R57" s="14">
        <f t="shared" si="3"/>
        <v>0.6</v>
      </c>
      <c r="S57" s="14">
        <f t="shared" si="4"/>
        <v>0.023</v>
      </c>
      <c r="T57" s="14">
        <f t="shared" si="5"/>
        <v>0.9</v>
      </c>
      <c r="U57" s="14">
        <f t="shared" si="6"/>
        <v>0.010499999999999999</v>
      </c>
    </row>
    <row r="58" spans="1:23" ht="12">
      <c r="A58" s="24" t="s">
        <v>136</v>
      </c>
      <c r="B58" s="24"/>
      <c r="C58" s="7">
        <v>2</v>
      </c>
      <c r="E58" s="12">
        <v>0.7</v>
      </c>
      <c r="F58" s="12">
        <v>0.75</v>
      </c>
      <c r="G58" s="12">
        <v>0.7</v>
      </c>
      <c r="H58" s="12">
        <v>0.65</v>
      </c>
      <c r="I58" s="12">
        <v>0.28</v>
      </c>
      <c r="M58" s="12">
        <v>12.9</v>
      </c>
      <c r="N58" s="14">
        <v>0</v>
      </c>
      <c r="O58" s="14">
        <f t="shared" si="0"/>
        <v>0.02713178294573643</v>
      </c>
      <c r="P58" s="14">
        <f t="shared" si="1"/>
        <v>0.23255813953488372</v>
      </c>
      <c r="Q58" s="14">
        <f t="shared" si="2"/>
        <v>0.029069767441860465</v>
      </c>
      <c r="R58" s="14">
        <f t="shared" si="3"/>
        <v>0.46511627906976744</v>
      </c>
      <c r="S58" s="14">
        <f t="shared" si="4"/>
        <v>0.02713178294573643</v>
      </c>
      <c r="T58" s="14">
        <f t="shared" si="5"/>
        <v>0.6976744186046512</v>
      </c>
      <c r="U58" s="14">
        <f t="shared" si="6"/>
        <v>0.025193798449612403</v>
      </c>
      <c r="V58" s="14">
        <f t="shared" si="7"/>
        <v>0.9302325581395349</v>
      </c>
      <c r="W58" s="14">
        <f t="shared" si="8"/>
        <v>0.010852713178294575</v>
      </c>
    </row>
    <row r="59" spans="1:25" ht="12">
      <c r="A59" s="24" t="s">
        <v>137</v>
      </c>
      <c r="B59" s="24"/>
      <c r="C59" s="7">
        <v>3</v>
      </c>
      <c r="E59" s="12">
        <v>0.8</v>
      </c>
      <c r="F59" s="12">
        <v>0.95</v>
      </c>
      <c r="G59" s="12">
        <v>0.9</v>
      </c>
      <c r="H59" s="12">
        <v>0.8</v>
      </c>
      <c r="I59" s="12">
        <v>0.7</v>
      </c>
      <c r="J59" s="12">
        <v>0.55</v>
      </c>
      <c r="M59" s="12">
        <v>17.1</v>
      </c>
      <c r="N59" s="14">
        <v>0</v>
      </c>
      <c r="O59" s="14">
        <f t="shared" si="0"/>
        <v>0.023391812865497075</v>
      </c>
      <c r="P59" s="14">
        <f t="shared" si="1"/>
        <v>0.17543859649122806</v>
      </c>
      <c r="Q59" s="14">
        <f t="shared" si="2"/>
        <v>0.027777777777777773</v>
      </c>
      <c r="R59" s="14">
        <f t="shared" si="3"/>
        <v>0.3508771929824561</v>
      </c>
      <c r="S59" s="14">
        <f t="shared" si="4"/>
        <v>0.02631578947368421</v>
      </c>
      <c r="T59" s="14">
        <f t="shared" si="5"/>
        <v>0.5263157894736842</v>
      </c>
      <c r="U59" s="14">
        <f t="shared" si="6"/>
        <v>0.023391812865497075</v>
      </c>
      <c r="V59" s="14">
        <f t="shared" si="7"/>
        <v>0.7017543859649122</v>
      </c>
      <c r="W59" s="14">
        <f t="shared" si="8"/>
        <v>0.020467836257309937</v>
      </c>
      <c r="X59" s="14">
        <f t="shared" si="9"/>
        <v>0.8771929824561403</v>
      </c>
      <c r="Y59" s="14">
        <f t="shared" si="10"/>
        <v>0.01608187134502924</v>
      </c>
    </row>
    <row r="60" spans="3:19" ht="11.25">
      <c r="C60" s="7">
        <v>4</v>
      </c>
      <c r="M60" s="12">
        <v>8.6</v>
      </c>
      <c r="N60" s="14">
        <v>0</v>
      </c>
      <c r="O60" s="14">
        <f t="shared" si="0"/>
        <v>0</v>
      </c>
      <c r="P60" s="14">
        <f t="shared" si="1"/>
        <v>0.3488372093023256</v>
      </c>
      <c r="Q60" s="14">
        <f t="shared" si="2"/>
        <v>0</v>
      </c>
      <c r="R60" s="14">
        <f t="shared" si="3"/>
        <v>0.6976744186046512</v>
      </c>
      <c r="S60" s="14">
        <f t="shared" si="4"/>
        <v>0</v>
      </c>
    </row>
    <row r="61" spans="2:19" ht="12">
      <c r="B61" s="2" t="s">
        <v>248</v>
      </c>
      <c r="C61" s="7">
        <v>1</v>
      </c>
      <c r="E61" s="12">
        <v>0.52</v>
      </c>
      <c r="F61" s="12">
        <v>0.62</v>
      </c>
      <c r="G61" s="12">
        <v>0.63</v>
      </c>
      <c r="M61" s="12">
        <v>8.9</v>
      </c>
      <c r="N61" s="14">
        <v>0</v>
      </c>
      <c r="O61" s="14">
        <f t="shared" si="0"/>
        <v>0.029213483146067417</v>
      </c>
      <c r="P61" s="14">
        <f t="shared" si="1"/>
        <v>0.33707865168539325</v>
      </c>
      <c r="Q61" s="14">
        <f t="shared" si="2"/>
        <v>0.0348314606741573</v>
      </c>
      <c r="R61" s="14">
        <f t="shared" si="3"/>
        <v>0.6741573033707865</v>
      </c>
      <c r="S61" s="14">
        <f t="shared" si="4"/>
        <v>0.03539325842696629</v>
      </c>
    </row>
    <row r="62" spans="3:23" ht="11.25">
      <c r="C62" s="7">
        <v>2</v>
      </c>
      <c r="E62" s="12">
        <v>0.6</v>
      </c>
      <c r="F62" s="12">
        <v>0.65</v>
      </c>
      <c r="G62" s="12">
        <v>0.66</v>
      </c>
      <c r="H62" s="12">
        <v>0.5</v>
      </c>
      <c r="I62" s="12">
        <v>0.35</v>
      </c>
      <c r="M62" s="12">
        <v>13.2</v>
      </c>
      <c r="N62" s="14">
        <v>0</v>
      </c>
      <c r="O62" s="14">
        <f t="shared" si="0"/>
        <v>0.022727272727272728</v>
      </c>
      <c r="P62" s="14">
        <f t="shared" si="1"/>
        <v>0.2272727272727273</v>
      </c>
      <c r="Q62" s="14">
        <f t="shared" si="2"/>
        <v>0.024621212121212124</v>
      </c>
      <c r="R62" s="14">
        <f t="shared" si="3"/>
        <v>0.4545454545454546</v>
      </c>
      <c r="S62" s="14">
        <f t="shared" si="4"/>
        <v>0.025</v>
      </c>
      <c r="T62" s="14">
        <f t="shared" si="5"/>
        <v>0.6818181818181819</v>
      </c>
      <c r="U62" s="14">
        <f t="shared" si="6"/>
        <v>0.01893939393939394</v>
      </c>
      <c r="V62" s="14">
        <f t="shared" si="7"/>
        <v>0.9090909090909092</v>
      </c>
      <c r="W62" s="14">
        <f t="shared" si="8"/>
        <v>0.013257575757575758</v>
      </c>
    </row>
    <row r="63" spans="3:25" ht="11.25">
      <c r="C63" s="7">
        <v>3</v>
      </c>
      <c r="E63" s="12">
        <v>0.8</v>
      </c>
      <c r="F63" s="12">
        <v>1</v>
      </c>
      <c r="G63" s="12">
        <v>1.05</v>
      </c>
      <c r="H63" s="12">
        <v>1</v>
      </c>
      <c r="I63" s="12">
        <v>0.8</v>
      </c>
      <c r="J63" s="12">
        <v>0.4</v>
      </c>
      <c r="M63" s="12">
        <v>17.2</v>
      </c>
      <c r="N63" s="14">
        <v>0</v>
      </c>
      <c r="O63" s="14">
        <f t="shared" si="0"/>
        <v>0.023255813953488375</v>
      </c>
      <c r="P63" s="14">
        <f t="shared" si="1"/>
        <v>0.1744186046511628</v>
      </c>
      <c r="Q63" s="14">
        <f t="shared" si="2"/>
        <v>0.029069767441860465</v>
      </c>
      <c r="R63" s="14">
        <f t="shared" si="3"/>
        <v>0.3488372093023256</v>
      </c>
      <c r="S63" s="14">
        <f t="shared" si="4"/>
        <v>0.03052325581395349</v>
      </c>
      <c r="T63" s="14">
        <f t="shared" si="5"/>
        <v>0.5232558139534884</v>
      </c>
      <c r="U63" s="14">
        <f t="shared" si="6"/>
        <v>0.029069767441860465</v>
      </c>
      <c r="V63" s="14">
        <f t="shared" si="7"/>
        <v>0.6976744186046512</v>
      </c>
      <c r="W63" s="14">
        <f t="shared" si="8"/>
        <v>0.023255813953488375</v>
      </c>
      <c r="X63" s="14">
        <f t="shared" si="9"/>
        <v>0.872093023255814</v>
      </c>
      <c r="Y63" s="14">
        <f t="shared" si="10"/>
        <v>0.011627906976744188</v>
      </c>
    </row>
    <row r="64" spans="3:27" ht="11.25">
      <c r="C64" s="7">
        <v>4</v>
      </c>
      <c r="E64" s="12">
        <v>0.9</v>
      </c>
      <c r="F64" s="12">
        <v>1.1</v>
      </c>
      <c r="G64" s="12">
        <v>1.1</v>
      </c>
      <c r="H64" s="12">
        <v>1.05</v>
      </c>
      <c r="I64" s="12">
        <v>0.9</v>
      </c>
      <c r="J64" s="12">
        <v>0.73</v>
      </c>
      <c r="K64" s="12">
        <v>0.4</v>
      </c>
      <c r="M64" s="12">
        <v>19.4</v>
      </c>
      <c r="N64" s="14">
        <v>0</v>
      </c>
      <c r="O64" s="14">
        <f t="shared" si="0"/>
        <v>0.023195876288659795</v>
      </c>
      <c r="P64" s="14">
        <f t="shared" si="1"/>
        <v>0.15463917525773196</v>
      </c>
      <c r="Q64" s="14">
        <f t="shared" si="2"/>
        <v>0.02835051546391753</v>
      </c>
      <c r="R64" s="14">
        <f t="shared" si="3"/>
        <v>0.30927835051546393</v>
      </c>
      <c r="S64" s="14">
        <f t="shared" si="4"/>
        <v>0.02835051546391753</v>
      </c>
      <c r="T64" s="14">
        <f t="shared" si="5"/>
        <v>0.4639175257731959</v>
      </c>
      <c r="U64" s="14">
        <f t="shared" si="6"/>
        <v>0.027061855670103097</v>
      </c>
      <c r="V64" s="14">
        <f t="shared" si="7"/>
        <v>0.6185567010309279</v>
      </c>
      <c r="W64" s="14">
        <f t="shared" si="8"/>
        <v>0.023195876288659795</v>
      </c>
      <c r="X64" s="14">
        <f t="shared" si="9"/>
        <v>0.7731958762886598</v>
      </c>
      <c r="Y64" s="14">
        <f t="shared" si="10"/>
        <v>0.018814432989690724</v>
      </c>
      <c r="Z64" s="14">
        <f>18/M64</f>
        <v>0.9278350515463918</v>
      </c>
      <c r="AA64" s="14">
        <f>0.5*K64/M64</f>
        <v>0.010309278350515465</v>
      </c>
    </row>
    <row r="65" spans="3:19" ht="11.25">
      <c r="C65" s="7">
        <v>5</v>
      </c>
      <c r="M65" s="12">
        <v>8</v>
      </c>
      <c r="N65" s="14">
        <v>0</v>
      </c>
      <c r="O65" s="14">
        <f t="shared" si="0"/>
        <v>0</v>
      </c>
      <c r="P65" s="14">
        <f t="shared" si="1"/>
        <v>0.375</v>
      </c>
      <c r="Q65" s="14">
        <f t="shared" si="2"/>
        <v>0</v>
      </c>
      <c r="R65" s="14">
        <f t="shared" si="3"/>
        <v>0.75</v>
      </c>
      <c r="S65" s="14">
        <f t="shared" si="4"/>
        <v>0</v>
      </c>
    </row>
    <row r="66" spans="2:19" ht="12">
      <c r="B66" s="2" t="s">
        <v>290</v>
      </c>
      <c r="C66" s="7">
        <v>1</v>
      </c>
      <c r="E66" s="12">
        <v>0.43</v>
      </c>
      <c r="F66" s="12">
        <v>0.65</v>
      </c>
      <c r="G66" s="12">
        <v>0.48</v>
      </c>
      <c r="M66" s="12">
        <v>8.6</v>
      </c>
      <c r="N66" s="14">
        <v>0</v>
      </c>
      <c r="O66" s="14">
        <f t="shared" si="0"/>
        <v>0.025</v>
      </c>
      <c r="P66" s="14">
        <f t="shared" si="1"/>
        <v>0.3488372093023256</v>
      </c>
      <c r="Q66" s="14">
        <f t="shared" si="2"/>
        <v>0.03779069767441861</v>
      </c>
      <c r="R66" s="14">
        <f t="shared" si="3"/>
        <v>0.6976744186046512</v>
      </c>
      <c r="S66" s="14">
        <f t="shared" si="4"/>
        <v>0.027906976744186046</v>
      </c>
    </row>
    <row r="67" spans="3:21" ht="11.25">
      <c r="C67" s="7">
        <v>2</v>
      </c>
      <c r="E67" s="12">
        <v>0.75</v>
      </c>
      <c r="F67" s="12">
        <v>0.8</v>
      </c>
      <c r="G67" s="12">
        <v>0.72</v>
      </c>
      <c r="H67" s="12">
        <v>0.5</v>
      </c>
      <c r="M67" s="12">
        <v>11.4</v>
      </c>
      <c r="N67" s="14">
        <v>0</v>
      </c>
      <c r="O67" s="14">
        <f t="shared" si="0"/>
        <v>0.03289473684210526</v>
      </c>
      <c r="P67" s="14">
        <f t="shared" si="1"/>
        <v>0.2631578947368421</v>
      </c>
      <c r="Q67" s="14">
        <f t="shared" si="2"/>
        <v>0.03508771929824561</v>
      </c>
      <c r="R67" s="14">
        <f t="shared" si="3"/>
        <v>0.5263157894736842</v>
      </c>
      <c r="S67" s="14">
        <f t="shared" si="4"/>
        <v>0.031578947368421054</v>
      </c>
      <c r="T67" s="14">
        <f t="shared" si="5"/>
        <v>0.7894736842105263</v>
      </c>
      <c r="U67" s="14">
        <f t="shared" si="6"/>
        <v>0.021929824561403508</v>
      </c>
    </row>
    <row r="68" spans="3:27" ht="12">
      <c r="C68" s="7">
        <v>3</v>
      </c>
      <c r="D68" s="15"/>
      <c r="E68" s="12">
        <v>0.9</v>
      </c>
      <c r="F68" s="12">
        <v>1.1</v>
      </c>
      <c r="G68" s="12">
        <v>1.15</v>
      </c>
      <c r="H68" s="12">
        <v>1.1</v>
      </c>
      <c r="I68" s="12">
        <v>1.05</v>
      </c>
      <c r="J68" s="12">
        <v>0.8</v>
      </c>
      <c r="K68" s="12">
        <v>0.49</v>
      </c>
      <c r="M68" s="15">
        <v>19.5</v>
      </c>
      <c r="N68" s="14">
        <v>0</v>
      </c>
      <c r="O68" s="14">
        <f>0.5*E68/M68</f>
        <v>0.023076923076923078</v>
      </c>
      <c r="P68" s="14">
        <f>3/M68</f>
        <v>0.15384615384615385</v>
      </c>
      <c r="Q68" s="14">
        <f>0.5*F68/M68</f>
        <v>0.02820512820512821</v>
      </c>
      <c r="R68" s="14">
        <f>6/M68</f>
        <v>0.3076923076923077</v>
      </c>
      <c r="S68" s="14">
        <f>0.5*G68/M68</f>
        <v>0.029487179487179487</v>
      </c>
      <c r="T68" s="14">
        <f>9/M68</f>
        <v>0.46153846153846156</v>
      </c>
      <c r="U68" s="14">
        <f>0.5*H68/M68</f>
        <v>0.02820512820512821</v>
      </c>
      <c r="V68" s="14">
        <f>12/M68</f>
        <v>0.6153846153846154</v>
      </c>
      <c r="W68" s="14">
        <f>0.5*I68/M68</f>
        <v>0.026923076923076925</v>
      </c>
      <c r="X68" s="14">
        <f>15/M68</f>
        <v>0.7692307692307693</v>
      </c>
      <c r="Y68" s="14">
        <f>0.5*J68/M68</f>
        <v>0.020512820512820513</v>
      </c>
      <c r="Z68" s="14">
        <f>18/M68</f>
        <v>0.9230769230769231</v>
      </c>
      <c r="AA68" s="14">
        <f>0.5*K68/M68</f>
        <v>0.012564102564102564</v>
      </c>
    </row>
    <row r="69" spans="3:27" ht="11.25">
      <c r="C69" s="7">
        <v>4</v>
      </c>
      <c r="E69" s="12">
        <v>1.1</v>
      </c>
      <c r="F69" s="12">
        <v>1.35</v>
      </c>
      <c r="G69" s="12">
        <v>0.9</v>
      </c>
      <c r="H69" s="12">
        <v>0.8</v>
      </c>
      <c r="I69" s="12">
        <v>0.55</v>
      </c>
      <c r="J69" s="12">
        <v>0.35</v>
      </c>
      <c r="K69" s="12">
        <v>0.31</v>
      </c>
      <c r="M69" s="12">
        <v>18.9</v>
      </c>
      <c r="N69" s="14">
        <v>0</v>
      </c>
      <c r="O69" s="14">
        <f>0.5*E69/M69</f>
        <v>0.029100529100529106</v>
      </c>
      <c r="P69" s="14">
        <f>3/M69</f>
        <v>0.15873015873015875</v>
      </c>
      <c r="Q69" s="14">
        <f>0.5*F69/M69</f>
        <v>0.03571428571428572</v>
      </c>
      <c r="R69" s="14">
        <f>6/M69</f>
        <v>0.3174603174603175</v>
      </c>
      <c r="S69" s="14">
        <f>0.5*G69/M69</f>
        <v>0.02380952380952381</v>
      </c>
      <c r="T69" s="14">
        <f>9/M69</f>
        <v>0.4761904761904762</v>
      </c>
      <c r="U69" s="14">
        <f>0.5*H69/M69</f>
        <v>0.021164021164021166</v>
      </c>
      <c r="V69" s="14">
        <f>12/M69</f>
        <v>0.634920634920635</v>
      </c>
      <c r="W69" s="14">
        <f>0.5*I69/M69</f>
        <v>0.014550264550264553</v>
      </c>
      <c r="X69" s="14">
        <f>15/M69</f>
        <v>0.7936507936507937</v>
      </c>
      <c r="Y69" s="14">
        <f>0.5*J69/M69</f>
        <v>0.009259259259259259</v>
      </c>
      <c r="Z69" s="14">
        <f>18/M69</f>
        <v>0.9523809523809524</v>
      </c>
      <c r="AA69" s="14">
        <f>0.5*K69/M69</f>
        <v>0.008201058201058202</v>
      </c>
    </row>
    <row r="70" spans="1:2" s="12" customFormat="1" ht="11.25">
      <c r="A70" s="5"/>
      <c r="B70" s="5"/>
    </row>
    <row r="72" ht="12">
      <c r="A72" s="2"/>
    </row>
    <row r="114" ht="12">
      <c r="A114" s="2"/>
    </row>
    <row r="124" ht="12">
      <c r="A124" s="2"/>
    </row>
    <row r="165" ht="12">
      <c r="A165" s="2"/>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F164"/>
  <sheetViews>
    <sheetView workbookViewId="0" topLeftCell="A1">
      <selection activeCell="B1" sqref="B1:B16384"/>
    </sheetView>
  </sheetViews>
  <sheetFormatPr defaultColWidth="9.00390625" defaultRowHeight="14.25"/>
  <cols>
    <col min="1" max="1" width="5.75390625" style="1" customWidth="1"/>
    <col min="2" max="2" width="5.50390625" style="1" customWidth="1"/>
    <col min="3" max="3" width="5.50390625" style="7" customWidth="1"/>
    <col min="4" max="4" width="3.75390625" style="12" customWidth="1"/>
    <col min="5" max="13" width="4.75390625" style="12" customWidth="1"/>
    <col min="14" max="14" width="6.50390625" style="12" customWidth="1"/>
    <col min="15" max="32" width="5.125" style="12" customWidth="1"/>
    <col min="33" max="16384" width="6.50390625" style="12" customWidth="1"/>
  </cols>
  <sheetData>
    <row r="1" spans="1:14" ht="24">
      <c r="A1" s="25" t="s">
        <v>91</v>
      </c>
      <c r="B1" s="26" t="s">
        <v>242</v>
      </c>
      <c r="C1" s="13" t="s">
        <v>89</v>
      </c>
      <c r="D1" s="13" t="s">
        <v>90</v>
      </c>
      <c r="E1" s="7">
        <v>0</v>
      </c>
      <c r="F1" s="7">
        <v>3</v>
      </c>
      <c r="G1" s="7">
        <v>6</v>
      </c>
      <c r="H1" s="7">
        <v>9</v>
      </c>
      <c r="I1" s="7">
        <v>12</v>
      </c>
      <c r="J1" s="7">
        <v>15</v>
      </c>
      <c r="K1" s="7">
        <v>18</v>
      </c>
      <c r="L1" s="7">
        <v>21</v>
      </c>
      <c r="M1" s="7">
        <v>24</v>
      </c>
      <c r="N1" s="13" t="s">
        <v>1</v>
      </c>
    </row>
    <row r="2" spans="1:32" s="7" customFormat="1" ht="12">
      <c r="A2" s="28"/>
      <c r="B2" s="1"/>
      <c r="E2" s="13" t="s">
        <v>8</v>
      </c>
      <c r="F2" s="13" t="s">
        <v>9</v>
      </c>
      <c r="G2" s="13" t="s">
        <v>10</v>
      </c>
      <c r="H2" s="13" t="s">
        <v>11</v>
      </c>
      <c r="I2" s="13" t="s">
        <v>12</v>
      </c>
      <c r="J2" s="13" t="s">
        <v>13</v>
      </c>
      <c r="K2" s="13" t="s">
        <v>14</v>
      </c>
      <c r="L2" s="13" t="s">
        <v>15</v>
      </c>
      <c r="M2" s="13" t="s">
        <v>36</v>
      </c>
      <c r="N2" s="13" t="s">
        <v>16</v>
      </c>
      <c r="O2" s="20" t="s">
        <v>17</v>
      </c>
      <c r="P2" s="21" t="s">
        <v>18</v>
      </c>
      <c r="Q2" s="20" t="s">
        <v>19</v>
      </c>
      <c r="R2" s="22" t="s">
        <v>20</v>
      </c>
      <c r="S2" s="20" t="s">
        <v>21</v>
      </c>
      <c r="T2" s="22" t="s">
        <v>22</v>
      </c>
      <c r="U2" s="20" t="s">
        <v>23</v>
      </c>
      <c r="V2" s="21" t="s">
        <v>24</v>
      </c>
      <c r="W2" s="20" t="s">
        <v>25</v>
      </c>
      <c r="X2" s="21" t="s">
        <v>26</v>
      </c>
      <c r="Y2" s="20" t="s">
        <v>27</v>
      </c>
      <c r="Z2" s="21" t="s">
        <v>28</v>
      </c>
      <c r="AA2" s="20" t="s">
        <v>29</v>
      </c>
      <c r="AB2" s="21" t="s">
        <v>30</v>
      </c>
      <c r="AC2" s="20" t="s">
        <v>31</v>
      </c>
      <c r="AD2" s="21" t="s">
        <v>32</v>
      </c>
      <c r="AE2" s="7" t="s">
        <v>34</v>
      </c>
      <c r="AF2" s="7" t="s">
        <v>35</v>
      </c>
    </row>
    <row r="3" spans="1:24" ht="12">
      <c r="A3" s="2" t="s">
        <v>93</v>
      </c>
      <c r="B3" s="2" t="s">
        <v>243</v>
      </c>
      <c r="C3" s="7">
        <v>1</v>
      </c>
      <c r="E3" s="12">
        <v>0.6</v>
      </c>
      <c r="F3" s="12">
        <v>0.7</v>
      </c>
      <c r="G3" s="12">
        <v>0.68</v>
      </c>
      <c r="H3" s="12">
        <v>0.5</v>
      </c>
      <c r="I3" s="12">
        <v>0.15</v>
      </c>
      <c r="N3" s="12">
        <v>12.1</v>
      </c>
      <c r="O3" s="12">
        <v>0</v>
      </c>
      <c r="P3" s="12">
        <f>0.5*E3/N3</f>
        <v>0.024793388429752067</v>
      </c>
      <c r="Q3" s="12">
        <f>3/N3</f>
        <v>0.24793388429752067</v>
      </c>
      <c r="R3" s="12">
        <f>0.5*F3/N3</f>
        <v>0.02892561983471074</v>
      </c>
      <c r="S3" s="12">
        <f>6/N3</f>
        <v>0.49586776859504134</v>
      </c>
      <c r="T3" s="12">
        <f>0.5*G3/N3</f>
        <v>0.02809917355371901</v>
      </c>
      <c r="U3" s="12">
        <f>9/N3</f>
        <v>0.7438016528925621</v>
      </c>
      <c r="V3" s="12">
        <f>0.5*H3/N3</f>
        <v>0.02066115702479339</v>
      </c>
      <c r="W3" s="12">
        <f>12/N3</f>
        <v>0.9917355371900827</v>
      </c>
      <c r="X3" s="12">
        <f>0.5*I3/N3</f>
        <v>0.006198347107438017</v>
      </c>
    </row>
    <row r="4" spans="1:28" ht="12">
      <c r="A4" s="2"/>
      <c r="C4" s="7">
        <v>2</v>
      </c>
      <c r="E4" s="12">
        <v>0.75</v>
      </c>
      <c r="F4" s="12">
        <v>0.95</v>
      </c>
      <c r="G4" s="12">
        <v>1</v>
      </c>
      <c r="H4" s="12">
        <v>0.93</v>
      </c>
      <c r="I4" s="12">
        <v>0.8</v>
      </c>
      <c r="J4" s="12">
        <v>0.45</v>
      </c>
      <c r="N4" s="12">
        <v>18.1</v>
      </c>
      <c r="O4" s="12">
        <v>0</v>
      </c>
      <c r="P4" s="12">
        <f aca="true" t="shared" si="0" ref="P4:P61">0.5*E4/N4</f>
        <v>0.020718232044198894</v>
      </c>
      <c r="Q4" s="12">
        <f aca="true" t="shared" si="1" ref="Q4:Q61">3/N4</f>
        <v>0.16574585635359115</v>
      </c>
      <c r="R4" s="12">
        <f aca="true" t="shared" si="2" ref="R4:R61">0.5*F4/N4</f>
        <v>0.02624309392265193</v>
      </c>
      <c r="S4" s="12">
        <f aca="true" t="shared" si="3" ref="S4:S61">6/N4</f>
        <v>0.3314917127071823</v>
      </c>
      <c r="T4" s="12">
        <f aca="true" t="shared" si="4" ref="T4:T61">0.5*G4/N4</f>
        <v>0.027624309392265192</v>
      </c>
      <c r="U4" s="12">
        <f aca="true" t="shared" si="5" ref="U4:U61">9/N4</f>
        <v>0.49723756906077343</v>
      </c>
      <c r="V4" s="12">
        <f aca="true" t="shared" si="6" ref="V4:V61">0.5*H4/N4</f>
        <v>0.02569060773480663</v>
      </c>
      <c r="W4" s="12">
        <f aca="true" t="shared" si="7" ref="W4:W61">12/N4</f>
        <v>0.6629834254143646</v>
      </c>
      <c r="X4" s="12">
        <f aca="true" t="shared" si="8" ref="X4:X61">0.5*I4/N4</f>
        <v>0.022099447513812154</v>
      </c>
      <c r="Y4" s="12">
        <f aca="true" t="shared" si="9" ref="Y4:Y61">15/N4</f>
        <v>0.8287292817679557</v>
      </c>
      <c r="Z4" s="12">
        <f aca="true" t="shared" si="10" ref="Z4:Z61">0.5*J4/N4</f>
        <v>0.012430939226519336</v>
      </c>
      <c r="AA4" s="12">
        <f>18/N4</f>
        <v>0.9944751381215469</v>
      </c>
      <c r="AB4" s="12">
        <f>0.5*K4/N4</f>
        <v>0</v>
      </c>
    </row>
    <row r="5" spans="3:28" ht="11.25">
      <c r="C5" s="7">
        <v>3</v>
      </c>
      <c r="E5" s="12">
        <v>0.85</v>
      </c>
      <c r="F5" s="12">
        <v>1</v>
      </c>
      <c r="G5" s="12">
        <v>1.1</v>
      </c>
      <c r="H5" s="12">
        <v>1.05</v>
      </c>
      <c r="I5" s="12">
        <v>0.9</v>
      </c>
      <c r="J5" s="12">
        <v>0.65</v>
      </c>
      <c r="K5" s="12">
        <v>0.2</v>
      </c>
      <c r="N5" s="12">
        <v>18.3</v>
      </c>
      <c r="O5" s="12">
        <v>0</v>
      </c>
      <c r="P5" s="12">
        <f t="shared" si="0"/>
        <v>0.023224043715846993</v>
      </c>
      <c r="Q5" s="12">
        <f t="shared" si="1"/>
        <v>0.16393442622950818</v>
      </c>
      <c r="R5" s="12">
        <f t="shared" si="2"/>
        <v>0.0273224043715847</v>
      </c>
      <c r="S5" s="12">
        <f t="shared" si="3"/>
        <v>0.32786885245901637</v>
      </c>
      <c r="T5" s="12">
        <f t="shared" si="4"/>
        <v>0.03005464480874317</v>
      </c>
      <c r="U5" s="12">
        <f t="shared" si="5"/>
        <v>0.4918032786885246</v>
      </c>
      <c r="V5" s="12">
        <f t="shared" si="6"/>
        <v>0.028688524590163935</v>
      </c>
      <c r="W5" s="12">
        <f t="shared" si="7"/>
        <v>0.6557377049180327</v>
      </c>
      <c r="X5" s="12">
        <f t="shared" si="8"/>
        <v>0.02459016393442623</v>
      </c>
      <c r="Y5" s="12">
        <f t="shared" si="9"/>
        <v>0.819672131147541</v>
      </c>
      <c r="Z5" s="12">
        <f t="shared" si="10"/>
        <v>0.017759562841530054</v>
      </c>
      <c r="AA5" s="12">
        <f>18/N5</f>
        <v>0.9836065573770492</v>
      </c>
      <c r="AB5" s="12">
        <f>0.5*K5/N5</f>
        <v>0.00546448087431694</v>
      </c>
    </row>
    <row r="6" spans="3:26" ht="11.25">
      <c r="C6" s="7">
        <v>4</v>
      </c>
      <c r="H6" s="12">
        <v>0.9</v>
      </c>
      <c r="I6" s="12">
        <v>0.7</v>
      </c>
      <c r="J6" s="12">
        <v>0.4</v>
      </c>
      <c r="N6" s="12">
        <v>16.5</v>
      </c>
      <c r="O6" s="12">
        <v>0</v>
      </c>
      <c r="P6" s="12">
        <f t="shared" si="0"/>
        <v>0</v>
      </c>
      <c r="Q6" s="12">
        <f t="shared" si="1"/>
        <v>0.18181818181818182</v>
      </c>
      <c r="R6" s="12">
        <f t="shared" si="2"/>
        <v>0</v>
      </c>
      <c r="S6" s="12">
        <f t="shared" si="3"/>
        <v>0.36363636363636365</v>
      </c>
      <c r="T6" s="12">
        <f t="shared" si="4"/>
        <v>0</v>
      </c>
      <c r="U6" s="12">
        <f t="shared" si="5"/>
        <v>0.5454545454545454</v>
      </c>
      <c r="V6" s="12">
        <f t="shared" si="6"/>
        <v>0.027272727272727275</v>
      </c>
      <c r="W6" s="12">
        <f t="shared" si="7"/>
        <v>0.7272727272727273</v>
      </c>
      <c r="X6" s="12">
        <f t="shared" si="8"/>
        <v>0.02121212121212121</v>
      </c>
      <c r="Y6" s="12">
        <f t="shared" si="9"/>
        <v>0.9090909090909091</v>
      </c>
      <c r="Z6" s="12">
        <f t="shared" si="10"/>
        <v>0.012121212121212121</v>
      </c>
    </row>
    <row r="7" spans="2:24" ht="12">
      <c r="B7" s="2" t="s">
        <v>286</v>
      </c>
      <c r="C7" s="7">
        <v>1</v>
      </c>
      <c r="E7" s="12">
        <v>0.7</v>
      </c>
      <c r="F7" s="12">
        <v>0.9</v>
      </c>
      <c r="G7" s="12">
        <v>0.85</v>
      </c>
      <c r="H7" s="12">
        <v>0.72</v>
      </c>
      <c r="I7" s="12">
        <v>0.42</v>
      </c>
      <c r="N7" s="12">
        <v>14.1</v>
      </c>
      <c r="O7" s="12">
        <v>0</v>
      </c>
      <c r="P7" s="12">
        <f t="shared" si="0"/>
        <v>0.02482269503546099</v>
      </c>
      <c r="Q7" s="12">
        <f t="shared" si="1"/>
        <v>0.2127659574468085</v>
      </c>
      <c r="R7" s="12">
        <f t="shared" si="2"/>
        <v>0.03191489361702128</v>
      </c>
      <c r="S7" s="12">
        <f t="shared" si="3"/>
        <v>0.425531914893617</v>
      </c>
      <c r="T7" s="12">
        <f t="shared" si="4"/>
        <v>0.030141843971631204</v>
      </c>
      <c r="U7" s="12">
        <f t="shared" si="5"/>
        <v>0.6382978723404256</v>
      </c>
      <c r="V7" s="12">
        <f t="shared" si="6"/>
        <v>0.02553191489361702</v>
      </c>
      <c r="W7" s="12">
        <f t="shared" si="7"/>
        <v>0.851063829787234</v>
      </c>
      <c r="X7" s="12">
        <f t="shared" si="8"/>
        <v>0.014893617021276596</v>
      </c>
    </row>
    <row r="8" spans="3:30" ht="11.25">
      <c r="C8" s="7">
        <v>2</v>
      </c>
      <c r="E8" s="12">
        <v>1</v>
      </c>
      <c r="F8" s="12">
        <v>1.2</v>
      </c>
      <c r="G8" s="12">
        <v>1.25</v>
      </c>
      <c r="H8" s="12">
        <v>1.2</v>
      </c>
      <c r="I8" s="12">
        <v>1.15</v>
      </c>
      <c r="J8" s="12">
        <v>0.9</v>
      </c>
      <c r="K8" s="12">
        <v>0.7</v>
      </c>
      <c r="L8" s="12">
        <v>0.2</v>
      </c>
      <c r="N8" s="12">
        <v>22</v>
      </c>
      <c r="O8" s="12">
        <v>0</v>
      </c>
      <c r="P8" s="12">
        <f t="shared" si="0"/>
        <v>0.022727272727272728</v>
      </c>
      <c r="Q8" s="12">
        <f t="shared" si="1"/>
        <v>0.13636363636363635</v>
      </c>
      <c r="R8" s="12">
        <f t="shared" si="2"/>
        <v>0.02727272727272727</v>
      </c>
      <c r="S8" s="12">
        <f t="shared" si="3"/>
        <v>0.2727272727272727</v>
      </c>
      <c r="T8" s="12">
        <f t="shared" si="4"/>
        <v>0.028409090909090908</v>
      </c>
      <c r="U8" s="12">
        <f t="shared" si="5"/>
        <v>0.4090909090909091</v>
      </c>
      <c r="V8" s="12">
        <f t="shared" si="6"/>
        <v>0.02727272727272727</v>
      </c>
      <c r="W8" s="12">
        <f t="shared" si="7"/>
        <v>0.5454545454545454</v>
      </c>
      <c r="X8" s="12">
        <f t="shared" si="8"/>
        <v>0.026136363636363635</v>
      </c>
      <c r="Y8" s="12">
        <f t="shared" si="9"/>
        <v>0.6818181818181818</v>
      </c>
      <c r="Z8" s="12">
        <f t="shared" si="10"/>
        <v>0.020454545454545454</v>
      </c>
      <c r="AA8" s="12">
        <f>18/N8</f>
        <v>0.8181818181818182</v>
      </c>
      <c r="AB8" s="12">
        <f>0.5*K8/N8</f>
        <v>0.015909090909090907</v>
      </c>
      <c r="AC8" s="12">
        <f>21/N8</f>
        <v>0.9545454545454546</v>
      </c>
      <c r="AD8" s="12">
        <f>0.5*L8/N8</f>
        <v>0.004545454545454546</v>
      </c>
    </row>
    <row r="9" spans="3:32" ht="11.25">
      <c r="C9" s="7">
        <v>3</v>
      </c>
      <c r="E9" s="12">
        <v>1.05</v>
      </c>
      <c r="F9" s="12">
        <v>1.3</v>
      </c>
      <c r="G9" s="12">
        <v>1.35</v>
      </c>
      <c r="H9" s="12">
        <v>1.3</v>
      </c>
      <c r="I9" s="12">
        <v>1.3</v>
      </c>
      <c r="J9" s="12">
        <v>1.25</v>
      </c>
      <c r="K9" s="12">
        <v>1.1</v>
      </c>
      <c r="L9" s="12">
        <v>0.8</v>
      </c>
      <c r="M9" s="12">
        <v>0.55</v>
      </c>
      <c r="N9" s="12">
        <v>26</v>
      </c>
      <c r="O9" s="12">
        <v>0</v>
      </c>
      <c r="P9" s="12">
        <f t="shared" si="0"/>
        <v>0.020192307692307693</v>
      </c>
      <c r="Q9" s="12">
        <f t="shared" si="1"/>
        <v>0.11538461538461539</v>
      </c>
      <c r="R9" s="12">
        <f t="shared" si="2"/>
        <v>0.025</v>
      </c>
      <c r="S9" s="12">
        <f t="shared" si="3"/>
        <v>0.23076923076923078</v>
      </c>
      <c r="T9" s="12">
        <f t="shared" si="4"/>
        <v>0.025961538461538463</v>
      </c>
      <c r="U9" s="12">
        <f t="shared" si="5"/>
        <v>0.34615384615384615</v>
      </c>
      <c r="V9" s="12">
        <f t="shared" si="6"/>
        <v>0.025</v>
      </c>
      <c r="W9" s="12">
        <f t="shared" si="7"/>
        <v>0.46153846153846156</v>
      </c>
      <c r="X9" s="12">
        <f t="shared" si="8"/>
        <v>0.025</v>
      </c>
      <c r="Y9" s="12">
        <f t="shared" si="9"/>
        <v>0.5769230769230769</v>
      </c>
      <c r="Z9" s="12">
        <f t="shared" si="10"/>
        <v>0.02403846153846154</v>
      </c>
      <c r="AA9" s="12">
        <f>18/N9</f>
        <v>0.6923076923076923</v>
      </c>
      <c r="AB9" s="12">
        <f>0.5*K9/N9</f>
        <v>0.021153846153846155</v>
      </c>
      <c r="AC9" s="12">
        <f>21/N9</f>
        <v>0.8076923076923077</v>
      </c>
      <c r="AD9" s="12">
        <f>0.5*L9/N9</f>
        <v>0.015384615384615385</v>
      </c>
      <c r="AE9" s="12">
        <f>24/N9</f>
        <v>0.9230769230769231</v>
      </c>
      <c r="AF9" s="12">
        <f>0.5*M9/N9</f>
        <v>0.010576923076923078</v>
      </c>
    </row>
    <row r="10" spans="3:22" ht="11.25">
      <c r="C10" s="7">
        <v>4</v>
      </c>
      <c r="N10" s="12">
        <v>10.5</v>
      </c>
      <c r="O10" s="12">
        <v>0</v>
      </c>
      <c r="P10" s="12">
        <f t="shared" si="0"/>
        <v>0</v>
      </c>
      <c r="Q10" s="12">
        <f t="shared" si="1"/>
        <v>0.2857142857142857</v>
      </c>
      <c r="R10" s="12">
        <f t="shared" si="2"/>
        <v>0</v>
      </c>
      <c r="S10" s="12">
        <f t="shared" si="3"/>
        <v>0.5714285714285714</v>
      </c>
      <c r="T10" s="12">
        <f t="shared" si="4"/>
        <v>0</v>
      </c>
      <c r="U10" s="12">
        <f t="shared" si="5"/>
        <v>0.8571428571428571</v>
      </c>
      <c r="V10" s="12">
        <f t="shared" si="6"/>
        <v>0</v>
      </c>
    </row>
    <row r="11" spans="2:24" ht="12">
      <c r="B11" s="2" t="s">
        <v>291</v>
      </c>
      <c r="C11" s="7">
        <v>1</v>
      </c>
      <c r="E11" s="12">
        <v>0.5</v>
      </c>
      <c r="F11" s="12">
        <v>0.68</v>
      </c>
      <c r="G11" s="12">
        <v>0.7</v>
      </c>
      <c r="H11" s="12">
        <v>0.5</v>
      </c>
      <c r="N11" s="12">
        <v>11</v>
      </c>
      <c r="O11" s="12">
        <v>0</v>
      </c>
      <c r="P11" s="12">
        <f t="shared" si="0"/>
        <v>0.022727272727272728</v>
      </c>
      <c r="Q11" s="12">
        <f t="shared" si="1"/>
        <v>0.2727272727272727</v>
      </c>
      <c r="R11" s="12">
        <f t="shared" si="2"/>
        <v>0.03090909090909091</v>
      </c>
      <c r="S11" s="12">
        <f t="shared" si="3"/>
        <v>0.5454545454545454</v>
      </c>
      <c r="T11" s="12">
        <f t="shared" si="4"/>
        <v>0.031818181818181815</v>
      </c>
      <c r="U11" s="12">
        <f t="shared" si="5"/>
        <v>0.8181818181818182</v>
      </c>
      <c r="V11" s="12">
        <f t="shared" si="6"/>
        <v>0.022727272727272728</v>
      </c>
      <c r="W11" s="12">
        <f t="shared" si="7"/>
        <v>1.0909090909090908</v>
      </c>
      <c r="X11" s="12">
        <f t="shared" si="8"/>
        <v>0</v>
      </c>
    </row>
    <row r="12" spans="3:26" ht="11.25">
      <c r="C12" s="7">
        <v>2</v>
      </c>
      <c r="E12" s="12">
        <v>0.7</v>
      </c>
      <c r="F12" s="12">
        <v>0.8</v>
      </c>
      <c r="G12" s="12">
        <v>0.9</v>
      </c>
      <c r="H12" s="12">
        <v>0.9</v>
      </c>
      <c r="I12" s="12">
        <v>0.7</v>
      </c>
      <c r="J12" s="12">
        <v>0.4</v>
      </c>
      <c r="N12" s="12">
        <v>16.4</v>
      </c>
      <c r="O12" s="12">
        <v>0</v>
      </c>
      <c r="P12" s="12">
        <f t="shared" si="0"/>
        <v>0.021341463414634148</v>
      </c>
      <c r="Q12" s="12">
        <f t="shared" si="1"/>
        <v>0.1829268292682927</v>
      </c>
      <c r="R12" s="12">
        <f t="shared" si="2"/>
        <v>0.02439024390243903</v>
      </c>
      <c r="S12" s="12">
        <f t="shared" si="3"/>
        <v>0.3658536585365854</v>
      </c>
      <c r="T12" s="12">
        <f t="shared" si="4"/>
        <v>0.027439024390243906</v>
      </c>
      <c r="U12" s="12">
        <f t="shared" si="5"/>
        <v>0.5487804878048781</v>
      </c>
      <c r="V12" s="12">
        <f t="shared" si="6"/>
        <v>0.027439024390243906</v>
      </c>
      <c r="W12" s="12">
        <f t="shared" si="7"/>
        <v>0.7317073170731708</v>
      </c>
      <c r="X12" s="12">
        <f t="shared" si="8"/>
        <v>0.021341463414634148</v>
      </c>
      <c r="Y12" s="12">
        <f t="shared" si="9"/>
        <v>0.9146341463414634</v>
      </c>
      <c r="Z12" s="12">
        <f t="shared" si="10"/>
        <v>0.012195121951219514</v>
      </c>
    </row>
    <row r="13" spans="3:28" ht="11.25">
      <c r="C13" s="7">
        <v>3</v>
      </c>
      <c r="E13" s="12">
        <v>0.9</v>
      </c>
      <c r="F13" s="12">
        <v>1.05</v>
      </c>
      <c r="G13" s="12">
        <v>1.2</v>
      </c>
      <c r="H13" s="12">
        <v>1.2</v>
      </c>
      <c r="I13" s="12">
        <v>1.1</v>
      </c>
      <c r="J13" s="12">
        <v>0.8</v>
      </c>
      <c r="K13" s="12">
        <v>0.4</v>
      </c>
      <c r="N13" s="12">
        <v>19</v>
      </c>
      <c r="O13" s="12">
        <v>0</v>
      </c>
      <c r="P13" s="12">
        <f t="shared" si="0"/>
        <v>0.02368421052631579</v>
      </c>
      <c r="Q13" s="12">
        <f t="shared" si="1"/>
        <v>0.15789473684210525</v>
      </c>
      <c r="R13" s="12">
        <f t="shared" si="2"/>
        <v>0.027631578947368424</v>
      </c>
      <c r="S13" s="12">
        <f t="shared" si="3"/>
        <v>0.3157894736842105</v>
      </c>
      <c r="T13" s="12">
        <f t="shared" si="4"/>
        <v>0.031578947368421054</v>
      </c>
      <c r="U13" s="12">
        <f t="shared" si="5"/>
        <v>0.47368421052631576</v>
      </c>
      <c r="V13" s="12">
        <f t="shared" si="6"/>
        <v>0.031578947368421054</v>
      </c>
      <c r="W13" s="12">
        <f t="shared" si="7"/>
        <v>0.631578947368421</v>
      </c>
      <c r="X13" s="12">
        <f t="shared" si="8"/>
        <v>0.028947368421052635</v>
      </c>
      <c r="Y13" s="12">
        <f t="shared" si="9"/>
        <v>0.7894736842105263</v>
      </c>
      <c r="Z13" s="12">
        <f t="shared" si="10"/>
        <v>0.021052631578947368</v>
      </c>
      <c r="AA13" s="12">
        <f>18/N13</f>
        <v>0.9473684210526315</v>
      </c>
      <c r="AB13" s="12">
        <f>0.5*K13/N13</f>
        <v>0.010526315789473684</v>
      </c>
    </row>
    <row r="14" spans="3:26" ht="11.25">
      <c r="C14" s="7">
        <v>4</v>
      </c>
      <c r="N14" s="12">
        <v>17.8</v>
      </c>
      <c r="O14" s="12">
        <v>0</v>
      </c>
      <c r="P14" s="12">
        <f t="shared" si="0"/>
        <v>0</v>
      </c>
      <c r="Q14" s="12">
        <f t="shared" si="1"/>
        <v>0.16853932584269662</v>
      </c>
      <c r="R14" s="12">
        <f t="shared" si="2"/>
        <v>0</v>
      </c>
      <c r="S14" s="12">
        <f t="shared" si="3"/>
        <v>0.33707865168539325</v>
      </c>
      <c r="T14" s="12">
        <f t="shared" si="4"/>
        <v>0</v>
      </c>
      <c r="U14" s="12">
        <f t="shared" si="5"/>
        <v>0.5056179775280899</v>
      </c>
      <c r="V14" s="12">
        <f t="shared" si="6"/>
        <v>0</v>
      </c>
      <c r="W14" s="12">
        <f t="shared" si="7"/>
        <v>0.6741573033707865</v>
      </c>
      <c r="X14" s="12">
        <f t="shared" si="8"/>
        <v>0</v>
      </c>
      <c r="Y14" s="12">
        <f t="shared" si="9"/>
        <v>0.8426966292134831</v>
      </c>
      <c r="Z14" s="12">
        <f t="shared" si="10"/>
        <v>0</v>
      </c>
    </row>
    <row r="15" spans="2:22" ht="12">
      <c r="B15" s="2" t="s">
        <v>292</v>
      </c>
      <c r="C15" s="7">
        <v>1</v>
      </c>
      <c r="E15" s="12">
        <v>0.5</v>
      </c>
      <c r="F15" s="12">
        <v>0.6</v>
      </c>
      <c r="G15" s="12">
        <v>0.6</v>
      </c>
      <c r="H15" s="12">
        <v>0.3</v>
      </c>
      <c r="N15" s="12">
        <v>10</v>
      </c>
      <c r="O15" s="12">
        <v>0</v>
      </c>
      <c r="P15" s="12">
        <f t="shared" si="0"/>
        <v>0.025</v>
      </c>
      <c r="Q15" s="12">
        <f t="shared" si="1"/>
        <v>0.3</v>
      </c>
      <c r="R15" s="12">
        <f t="shared" si="2"/>
        <v>0.03</v>
      </c>
      <c r="S15" s="12">
        <f t="shared" si="3"/>
        <v>0.6</v>
      </c>
      <c r="T15" s="12">
        <f t="shared" si="4"/>
        <v>0.03</v>
      </c>
      <c r="U15" s="12">
        <f t="shared" si="5"/>
        <v>0.9</v>
      </c>
      <c r="V15" s="12">
        <f t="shared" si="6"/>
        <v>0.015</v>
      </c>
    </row>
    <row r="16" spans="3:26" ht="11.25">
      <c r="C16" s="7">
        <v>2</v>
      </c>
      <c r="E16" s="12">
        <v>0.75</v>
      </c>
      <c r="F16" s="12">
        <v>0.9</v>
      </c>
      <c r="G16" s="12">
        <v>1</v>
      </c>
      <c r="H16" s="12">
        <v>0.9</v>
      </c>
      <c r="I16" s="12">
        <v>0.5</v>
      </c>
      <c r="J16" s="12">
        <v>0.2</v>
      </c>
      <c r="N16" s="12">
        <v>15</v>
      </c>
      <c r="O16" s="12">
        <v>0</v>
      </c>
      <c r="P16" s="12">
        <f t="shared" si="0"/>
        <v>0.025</v>
      </c>
      <c r="Q16" s="12">
        <f t="shared" si="1"/>
        <v>0.2</v>
      </c>
      <c r="R16" s="12">
        <f t="shared" si="2"/>
        <v>0.030000000000000002</v>
      </c>
      <c r="S16" s="12">
        <f t="shared" si="3"/>
        <v>0.4</v>
      </c>
      <c r="T16" s="12">
        <f t="shared" si="4"/>
        <v>0.03333333333333333</v>
      </c>
      <c r="U16" s="12">
        <f t="shared" si="5"/>
        <v>0.6</v>
      </c>
      <c r="V16" s="12">
        <f t="shared" si="6"/>
        <v>0.030000000000000002</v>
      </c>
      <c r="W16" s="12">
        <f t="shared" si="7"/>
        <v>0.8</v>
      </c>
      <c r="X16" s="12">
        <f t="shared" si="8"/>
        <v>0.016666666666666666</v>
      </c>
      <c r="Y16" s="12">
        <f t="shared" si="9"/>
        <v>1</v>
      </c>
      <c r="Z16" s="12">
        <f t="shared" si="10"/>
        <v>0.006666666666666667</v>
      </c>
    </row>
    <row r="17" spans="3:26" ht="11.25">
      <c r="C17" s="7">
        <v>3</v>
      </c>
      <c r="E17" s="12">
        <v>0.9</v>
      </c>
      <c r="F17" s="12">
        <v>1</v>
      </c>
      <c r="G17" s="12">
        <v>1.1</v>
      </c>
      <c r="H17" s="12">
        <v>1</v>
      </c>
      <c r="I17" s="12">
        <v>0.8</v>
      </c>
      <c r="J17" s="12">
        <v>0.6</v>
      </c>
      <c r="N17" s="12">
        <v>17</v>
      </c>
      <c r="O17" s="12">
        <v>0</v>
      </c>
      <c r="P17" s="12">
        <f t="shared" si="0"/>
        <v>0.026470588235294117</v>
      </c>
      <c r="Q17" s="12">
        <f t="shared" si="1"/>
        <v>0.17647058823529413</v>
      </c>
      <c r="R17" s="12">
        <f t="shared" si="2"/>
        <v>0.029411764705882353</v>
      </c>
      <c r="S17" s="12">
        <f t="shared" si="3"/>
        <v>0.35294117647058826</v>
      </c>
      <c r="T17" s="12">
        <f t="shared" si="4"/>
        <v>0.03235294117647059</v>
      </c>
      <c r="U17" s="12">
        <f t="shared" si="5"/>
        <v>0.5294117647058824</v>
      </c>
      <c r="V17" s="12">
        <f t="shared" si="6"/>
        <v>0.029411764705882353</v>
      </c>
      <c r="W17" s="12">
        <f t="shared" si="7"/>
        <v>0.7058823529411765</v>
      </c>
      <c r="X17" s="12">
        <f t="shared" si="8"/>
        <v>0.023529411764705882</v>
      </c>
      <c r="Y17" s="12">
        <f t="shared" si="9"/>
        <v>0.8823529411764706</v>
      </c>
      <c r="Z17" s="12">
        <f t="shared" si="10"/>
        <v>0.01764705882352941</v>
      </c>
    </row>
    <row r="18" spans="3:18" ht="11.25">
      <c r="C18" s="7">
        <v>4</v>
      </c>
      <c r="N18" s="12">
        <v>5.6</v>
      </c>
      <c r="O18" s="12">
        <v>0</v>
      </c>
      <c r="P18" s="12">
        <f t="shared" si="0"/>
        <v>0</v>
      </c>
      <c r="Q18" s="12">
        <f t="shared" si="1"/>
        <v>0.5357142857142857</v>
      </c>
      <c r="R18" s="12">
        <f t="shared" si="2"/>
        <v>0</v>
      </c>
    </row>
    <row r="19" spans="2:20" ht="12">
      <c r="B19" s="2" t="s">
        <v>244</v>
      </c>
      <c r="C19" s="7">
        <v>1</v>
      </c>
      <c r="E19" s="12">
        <v>0.4</v>
      </c>
      <c r="F19" s="12">
        <v>0.4</v>
      </c>
      <c r="G19" s="12">
        <v>0.4</v>
      </c>
      <c r="N19" s="12">
        <v>8.2</v>
      </c>
      <c r="O19" s="12">
        <v>0</v>
      </c>
      <c r="P19" s="12">
        <f t="shared" si="0"/>
        <v>0.02439024390243903</v>
      </c>
      <c r="Q19" s="12">
        <f t="shared" si="1"/>
        <v>0.3658536585365854</v>
      </c>
      <c r="R19" s="12">
        <f t="shared" si="2"/>
        <v>0.02439024390243903</v>
      </c>
      <c r="S19" s="12">
        <f t="shared" si="3"/>
        <v>0.7317073170731708</v>
      </c>
      <c r="T19" s="12">
        <f t="shared" si="4"/>
        <v>0.02439024390243903</v>
      </c>
    </row>
    <row r="20" spans="3:24" ht="11.25">
      <c r="C20" s="7">
        <v>2</v>
      </c>
      <c r="E20" s="12">
        <v>0.6</v>
      </c>
      <c r="F20" s="12">
        <v>0.65</v>
      </c>
      <c r="G20" s="12">
        <v>0.7</v>
      </c>
      <c r="H20" s="12">
        <v>0.6</v>
      </c>
      <c r="I20" s="12">
        <v>0.35</v>
      </c>
      <c r="N20" s="12">
        <v>13.4</v>
      </c>
      <c r="O20" s="12">
        <v>0</v>
      </c>
      <c r="P20" s="12">
        <f t="shared" si="0"/>
        <v>0.022388059701492536</v>
      </c>
      <c r="Q20" s="12">
        <f t="shared" si="1"/>
        <v>0.22388059701492538</v>
      </c>
      <c r="R20" s="12">
        <f t="shared" si="2"/>
        <v>0.024253731343283583</v>
      </c>
      <c r="S20" s="12">
        <f t="shared" si="3"/>
        <v>0.44776119402985076</v>
      </c>
      <c r="T20" s="12">
        <f t="shared" si="4"/>
        <v>0.026119402985074626</v>
      </c>
      <c r="U20" s="12">
        <f t="shared" si="5"/>
        <v>0.6716417910447761</v>
      </c>
      <c r="V20" s="12">
        <f t="shared" si="6"/>
        <v>0.022388059701492536</v>
      </c>
      <c r="W20" s="12">
        <f t="shared" si="7"/>
        <v>0.8955223880597015</v>
      </c>
      <c r="X20" s="12">
        <f t="shared" si="8"/>
        <v>0.013059701492537313</v>
      </c>
    </row>
    <row r="21" spans="3:28" ht="11.25">
      <c r="C21" s="7">
        <v>3</v>
      </c>
      <c r="E21" s="12">
        <v>0.9</v>
      </c>
      <c r="F21" s="12">
        <v>1.1</v>
      </c>
      <c r="G21" s="12">
        <v>1.1</v>
      </c>
      <c r="H21" s="12">
        <v>1</v>
      </c>
      <c r="I21" s="12">
        <v>0.9</v>
      </c>
      <c r="J21" s="12">
        <v>0.8</v>
      </c>
      <c r="K21" s="12">
        <v>0.3</v>
      </c>
      <c r="N21" s="12">
        <v>20.5</v>
      </c>
      <c r="O21" s="12">
        <v>0</v>
      </c>
      <c r="P21" s="12">
        <f t="shared" si="0"/>
        <v>0.021951219512195124</v>
      </c>
      <c r="Q21" s="12">
        <f t="shared" si="1"/>
        <v>0.14634146341463414</v>
      </c>
      <c r="R21" s="12">
        <f t="shared" si="2"/>
        <v>0.02682926829268293</v>
      </c>
      <c r="S21" s="12">
        <f t="shared" si="3"/>
        <v>0.2926829268292683</v>
      </c>
      <c r="T21" s="12">
        <f t="shared" si="4"/>
        <v>0.02682926829268293</v>
      </c>
      <c r="U21" s="12">
        <f t="shared" si="5"/>
        <v>0.43902439024390244</v>
      </c>
      <c r="V21" s="12">
        <f t="shared" si="6"/>
        <v>0.024390243902439025</v>
      </c>
      <c r="W21" s="12">
        <f t="shared" si="7"/>
        <v>0.5853658536585366</v>
      </c>
      <c r="X21" s="12">
        <f t="shared" si="8"/>
        <v>0.021951219512195124</v>
      </c>
      <c r="Y21" s="12">
        <f t="shared" si="9"/>
        <v>0.7317073170731707</v>
      </c>
      <c r="Z21" s="12">
        <f t="shared" si="10"/>
        <v>0.01951219512195122</v>
      </c>
      <c r="AA21" s="12">
        <f>18/N21</f>
        <v>0.8780487804878049</v>
      </c>
      <c r="AB21" s="12">
        <f>0.5*K21/N21</f>
        <v>0.007317073170731707</v>
      </c>
    </row>
    <row r="22" spans="3:24" ht="11.25">
      <c r="C22" s="7">
        <v>4</v>
      </c>
      <c r="N22" s="12">
        <v>13</v>
      </c>
      <c r="O22" s="12">
        <v>0</v>
      </c>
      <c r="P22" s="12">
        <f t="shared" si="0"/>
        <v>0</v>
      </c>
      <c r="Q22" s="12">
        <f t="shared" si="1"/>
        <v>0.23076923076923078</v>
      </c>
      <c r="R22" s="12">
        <f t="shared" si="2"/>
        <v>0</v>
      </c>
      <c r="S22" s="12">
        <f t="shared" si="3"/>
        <v>0.46153846153846156</v>
      </c>
      <c r="T22" s="12">
        <f t="shared" si="4"/>
        <v>0</v>
      </c>
      <c r="U22" s="12">
        <f t="shared" si="5"/>
        <v>0.6923076923076923</v>
      </c>
      <c r="V22" s="12">
        <f t="shared" si="6"/>
        <v>0</v>
      </c>
      <c r="W22" s="12">
        <f t="shared" si="7"/>
        <v>0.9230769230769231</v>
      </c>
      <c r="X22" s="12">
        <f t="shared" si="8"/>
        <v>0</v>
      </c>
    </row>
    <row r="23" spans="2:22" ht="12">
      <c r="B23" s="2" t="s">
        <v>241</v>
      </c>
      <c r="C23" s="7">
        <v>1</v>
      </c>
      <c r="E23" s="12">
        <v>0.7</v>
      </c>
      <c r="F23" s="12">
        <v>0.8</v>
      </c>
      <c r="G23" s="12">
        <v>0.85</v>
      </c>
      <c r="H23" s="12">
        <v>0.6</v>
      </c>
      <c r="N23" s="12">
        <v>11.2</v>
      </c>
      <c r="O23" s="12">
        <v>0</v>
      </c>
      <c r="P23" s="12">
        <f t="shared" si="0"/>
        <v>0.03125</v>
      </c>
      <c r="Q23" s="12">
        <f t="shared" si="1"/>
        <v>0.26785714285714285</v>
      </c>
      <c r="R23" s="12">
        <f t="shared" si="2"/>
        <v>0.03571428571428572</v>
      </c>
      <c r="S23" s="12">
        <f t="shared" si="3"/>
        <v>0.5357142857142857</v>
      </c>
      <c r="T23" s="12">
        <f t="shared" si="4"/>
        <v>0.037946428571428575</v>
      </c>
      <c r="U23" s="12">
        <f t="shared" si="5"/>
        <v>0.8035714285714286</v>
      </c>
      <c r="V23" s="12">
        <f t="shared" si="6"/>
        <v>0.026785714285714288</v>
      </c>
    </row>
    <row r="24" spans="3:28" ht="11.25">
      <c r="C24" s="7">
        <v>2</v>
      </c>
      <c r="E24" s="12">
        <v>0.9</v>
      </c>
      <c r="F24" s="12">
        <v>0.1</v>
      </c>
      <c r="G24" s="12">
        <v>1.18</v>
      </c>
      <c r="H24" s="12">
        <v>1.1</v>
      </c>
      <c r="I24" s="12">
        <v>1</v>
      </c>
      <c r="J24" s="12">
        <v>0.6</v>
      </c>
      <c r="K24" s="12">
        <v>0.2</v>
      </c>
      <c r="N24" s="12">
        <v>18.1</v>
      </c>
      <c r="O24" s="12">
        <v>0</v>
      </c>
      <c r="P24" s="12">
        <f t="shared" si="0"/>
        <v>0.024861878453038673</v>
      </c>
      <c r="Q24" s="12">
        <f t="shared" si="1"/>
        <v>0.16574585635359115</v>
      </c>
      <c r="R24" s="12">
        <f t="shared" si="2"/>
        <v>0.0027624309392265192</v>
      </c>
      <c r="S24" s="12">
        <f t="shared" si="3"/>
        <v>0.3314917127071823</v>
      </c>
      <c r="T24" s="12">
        <f t="shared" si="4"/>
        <v>0.032596685082872924</v>
      </c>
      <c r="U24" s="12">
        <f t="shared" si="5"/>
        <v>0.49723756906077343</v>
      </c>
      <c r="V24" s="12">
        <f t="shared" si="6"/>
        <v>0.03038674033149171</v>
      </c>
      <c r="W24" s="12">
        <f t="shared" si="7"/>
        <v>0.6629834254143646</v>
      </c>
      <c r="X24" s="12">
        <f t="shared" si="8"/>
        <v>0.027624309392265192</v>
      </c>
      <c r="Y24" s="12">
        <f t="shared" si="9"/>
        <v>0.8287292817679557</v>
      </c>
      <c r="Z24" s="12">
        <f t="shared" si="10"/>
        <v>0.016574585635359115</v>
      </c>
      <c r="AA24" s="12">
        <f>18/N24</f>
        <v>0.9944751381215469</v>
      </c>
      <c r="AB24" s="12">
        <f>0.5*K24/N24</f>
        <v>0.0055248618784530384</v>
      </c>
    </row>
    <row r="25" spans="3:30" ht="11.25">
      <c r="C25" s="7">
        <v>3</v>
      </c>
      <c r="E25" s="12">
        <v>0.9</v>
      </c>
      <c r="F25" s="12">
        <v>1.1</v>
      </c>
      <c r="G25" s="12">
        <v>1.2</v>
      </c>
      <c r="H25" s="12">
        <v>1.1</v>
      </c>
      <c r="I25" s="12">
        <v>1.1</v>
      </c>
      <c r="J25" s="12">
        <v>0.8</v>
      </c>
      <c r="K25" s="12">
        <v>0.1</v>
      </c>
      <c r="L25" s="12">
        <v>0.2</v>
      </c>
      <c r="N25" s="12">
        <v>21.5</v>
      </c>
      <c r="O25" s="12">
        <v>0</v>
      </c>
      <c r="P25" s="12">
        <f t="shared" si="0"/>
        <v>0.020930232558139535</v>
      </c>
      <c r="Q25" s="12">
        <f t="shared" si="1"/>
        <v>0.13953488372093023</v>
      </c>
      <c r="R25" s="12">
        <f t="shared" si="2"/>
        <v>0.025581395348837212</v>
      </c>
      <c r="S25" s="12">
        <f t="shared" si="3"/>
        <v>0.27906976744186046</v>
      </c>
      <c r="T25" s="12">
        <f t="shared" si="4"/>
        <v>0.027906976744186046</v>
      </c>
      <c r="U25" s="12">
        <f t="shared" si="5"/>
        <v>0.4186046511627907</v>
      </c>
      <c r="V25" s="12">
        <f t="shared" si="6"/>
        <v>0.025581395348837212</v>
      </c>
      <c r="W25" s="12">
        <f t="shared" si="7"/>
        <v>0.5581395348837209</v>
      </c>
      <c r="X25" s="12">
        <f t="shared" si="8"/>
        <v>0.025581395348837212</v>
      </c>
      <c r="Y25" s="12">
        <f t="shared" si="9"/>
        <v>0.6976744186046512</v>
      </c>
      <c r="Z25" s="12">
        <f t="shared" si="10"/>
        <v>0.018604651162790697</v>
      </c>
      <c r="AA25" s="12">
        <f>18/N25</f>
        <v>0.8372093023255814</v>
      </c>
      <c r="AB25" s="12">
        <f>0.5*K25/N25</f>
        <v>0.002325581395348837</v>
      </c>
      <c r="AC25" s="12">
        <f>21/N25</f>
        <v>0.9767441860465116</v>
      </c>
      <c r="AD25" s="12">
        <f>0.5*L25/N25</f>
        <v>0.004651162790697674</v>
      </c>
    </row>
    <row r="26" spans="3:22" ht="11.25">
      <c r="C26" s="7">
        <v>4</v>
      </c>
      <c r="N26" s="12">
        <v>11</v>
      </c>
      <c r="O26" s="12">
        <v>0</v>
      </c>
      <c r="P26" s="12">
        <f t="shared" si="0"/>
        <v>0</v>
      </c>
      <c r="Q26" s="12">
        <f t="shared" si="1"/>
        <v>0.2727272727272727</v>
      </c>
      <c r="R26" s="12">
        <f t="shared" si="2"/>
        <v>0</v>
      </c>
      <c r="S26" s="12">
        <f t="shared" si="3"/>
        <v>0.5454545454545454</v>
      </c>
      <c r="T26" s="12">
        <f t="shared" si="4"/>
        <v>0</v>
      </c>
      <c r="U26" s="12">
        <f t="shared" si="5"/>
        <v>0.8181818181818182</v>
      </c>
      <c r="V26" s="12">
        <f t="shared" si="6"/>
        <v>0</v>
      </c>
    </row>
    <row r="28" spans="1:20" ht="12">
      <c r="A28" s="2" t="s">
        <v>95</v>
      </c>
      <c r="B28" s="2" t="s">
        <v>250</v>
      </c>
      <c r="C28" s="7">
        <v>1</v>
      </c>
      <c r="E28" s="12">
        <v>0.5</v>
      </c>
      <c r="F28" s="12">
        <v>0.7</v>
      </c>
      <c r="G28" s="12">
        <v>0.2</v>
      </c>
      <c r="N28" s="12">
        <v>6.1</v>
      </c>
      <c r="O28" s="12">
        <v>0</v>
      </c>
      <c r="P28" s="12">
        <f t="shared" si="0"/>
        <v>0.04098360655737705</v>
      </c>
      <c r="Q28" s="12">
        <f t="shared" si="1"/>
        <v>0.49180327868852464</v>
      </c>
      <c r="R28" s="12">
        <f t="shared" si="2"/>
        <v>0.05737704918032787</v>
      </c>
      <c r="S28" s="12">
        <f t="shared" si="3"/>
        <v>0.9836065573770493</v>
      </c>
      <c r="T28" s="12">
        <f t="shared" si="4"/>
        <v>0.01639344262295082</v>
      </c>
    </row>
    <row r="29" spans="3:22" ht="12">
      <c r="C29" s="7">
        <v>2</v>
      </c>
      <c r="E29" s="15">
        <v>0.6</v>
      </c>
      <c r="F29" s="12">
        <v>0.7</v>
      </c>
      <c r="G29" s="12">
        <v>0.6</v>
      </c>
      <c r="H29" s="12">
        <v>0.15</v>
      </c>
      <c r="N29" s="12">
        <v>9.1</v>
      </c>
      <c r="O29" s="12">
        <v>0</v>
      </c>
      <c r="P29" s="12">
        <f t="shared" si="0"/>
        <v>0.03296703296703297</v>
      </c>
      <c r="Q29" s="12">
        <f t="shared" si="1"/>
        <v>0.32967032967032966</v>
      </c>
      <c r="R29" s="12">
        <f t="shared" si="2"/>
        <v>0.038461538461538464</v>
      </c>
      <c r="S29" s="12">
        <f t="shared" si="3"/>
        <v>0.6593406593406593</v>
      </c>
      <c r="T29" s="12">
        <f t="shared" si="4"/>
        <v>0.03296703296703297</v>
      </c>
      <c r="U29" s="12">
        <f t="shared" si="5"/>
        <v>0.989010989010989</v>
      </c>
      <c r="V29" s="12">
        <f t="shared" si="6"/>
        <v>0.008241758241758242</v>
      </c>
    </row>
    <row r="30" spans="3:24" ht="11.25">
      <c r="C30" s="7">
        <v>3</v>
      </c>
      <c r="E30" s="12">
        <v>0.8</v>
      </c>
      <c r="F30" s="12">
        <v>0.95</v>
      </c>
      <c r="G30" s="12">
        <v>1</v>
      </c>
      <c r="H30" s="12">
        <v>0.9</v>
      </c>
      <c r="I30" s="12">
        <v>0.5</v>
      </c>
      <c r="N30" s="12">
        <v>14.2</v>
      </c>
      <c r="O30" s="12">
        <v>0</v>
      </c>
      <c r="P30" s="12">
        <f t="shared" si="0"/>
        <v>0.028169014084507046</v>
      </c>
      <c r="Q30" s="12">
        <f t="shared" si="1"/>
        <v>0.21126760563380284</v>
      </c>
      <c r="R30" s="12">
        <f t="shared" si="2"/>
        <v>0.03345070422535211</v>
      </c>
      <c r="S30" s="12">
        <f t="shared" si="3"/>
        <v>0.4225352112676057</v>
      </c>
      <c r="T30" s="12">
        <f t="shared" si="4"/>
        <v>0.035211267605633804</v>
      </c>
      <c r="U30" s="12">
        <f t="shared" si="5"/>
        <v>0.6338028169014085</v>
      </c>
      <c r="V30" s="12">
        <f t="shared" si="6"/>
        <v>0.03169014084507042</v>
      </c>
      <c r="W30" s="12">
        <f t="shared" si="7"/>
        <v>0.8450704225352114</v>
      </c>
      <c r="X30" s="12">
        <f t="shared" si="8"/>
        <v>0.017605633802816902</v>
      </c>
    </row>
    <row r="31" spans="3:26" ht="11.25">
      <c r="C31" s="7">
        <v>4</v>
      </c>
      <c r="E31" s="12">
        <v>0.9</v>
      </c>
      <c r="F31" s="12">
        <v>1.1</v>
      </c>
      <c r="G31" s="12">
        <v>1.1</v>
      </c>
      <c r="H31" s="12">
        <v>1</v>
      </c>
      <c r="I31" s="12">
        <v>0.6</v>
      </c>
      <c r="J31" s="12">
        <v>0.4</v>
      </c>
      <c r="N31" s="12">
        <v>15.7</v>
      </c>
      <c r="O31" s="12">
        <v>0</v>
      </c>
      <c r="P31" s="12">
        <f t="shared" si="0"/>
        <v>0.028662420382165606</v>
      </c>
      <c r="Q31" s="12">
        <f t="shared" si="1"/>
        <v>0.1910828025477707</v>
      </c>
      <c r="R31" s="12">
        <f t="shared" si="2"/>
        <v>0.03503184713375797</v>
      </c>
      <c r="S31" s="12">
        <f t="shared" si="3"/>
        <v>0.3821656050955414</v>
      </c>
      <c r="T31" s="12">
        <f t="shared" si="4"/>
        <v>0.03503184713375797</v>
      </c>
      <c r="U31" s="12">
        <f t="shared" si="5"/>
        <v>0.5732484076433121</v>
      </c>
      <c r="V31" s="12">
        <f t="shared" si="6"/>
        <v>0.03184713375796178</v>
      </c>
      <c r="W31" s="12">
        <f t="shared" si="7"/>
        <v>0.7643312101910829</v>
      </c>
      <c r="X31" s="12">
        <f t="shared" si="8"/>
        <v>0.01910828025477707</v>
      </c>
      <c r="Y31" s="12">
        <f t="shared" si="9"/>
        <v>0.9554140127388535</v>
      </c>
      <c r="Z31" s="12">
        <f t="shared" si="10"/>
        <v>0.012738853503184714</v>
      </c>
    </row>
    <row r="32" spans="3:26" ht="11.25">
      <c r="C32" s="7">
        <v>5</v>
      </c>
      <c r="E32" s="12">
        <v>0.8</v>
      </c>
      <c r="F32" s="12">
        <v>1.1</v>
      </c>
      <c r="G32" s="12">
        <v>1.15</v>
      </c>
      <c r="H32" s="12">
        <v>1.1</v>
      </c>
      <c r="I32" s="12">
        <v>0.9</v>
      </c>
      <c r="J32" s="12">
        <v>0.55</v>
      </c>
      <c r="N32" s="12">
        <v>17.5</v>
      </c>
      <c r="O32" s="12">
        <v>0</v>
      </c>
      <c r="P32" s="12">
        <f t="shared" si="0"/>
        <v>0.022857142857142857</v>
      </c>
      <c r="Q32" s="12">
        <f t="shared" si="1"/>
        <v>0.17142857142857143</v>
      </c>
      <c r="R32" s="12">
        <f t="shared" si="2"/>
        <v>0.03142857142857143</v>
      </c>
      <c r="S32" s="12">
        <f t="shared" si="3"/>
        <v>0.34285714285714286</v>
      </c>
      <c r="T32" s="12">
        <f t="shared" si="4"/>
        <v>0.032857142857142856</v>
      </c>
      <c r="U32" s="12">
        <f t="shared" si="5"/>
        <v>0.5142857142857142</v>
      </c>
      <c r="V32" s="12">
        <f t="shared" si="6"/>
        <v>0.03142857142857143</v>
      </c>
      <c r="W32" s="12">
        <f t="shared" si="7"/>
        <v>0.6857142857142857</v>
      </c>
      <c r="X32" s="12">
        <f t="shared" si="8"/>
        <v>0.025714285714285714</v>
      </c>
      <c r="Y32" s="12">
        <f t="shared" si="9"/>
        <v>0.8571428571428571</v>
      </c>
      <c r="Z32" s="12">
        <f t="shared" si="10"/>
        <v>0.015714285714285715</v>
      </c>
    </row>
    <row r="33" spans="2:22" ht="12">
      <c r="B33" s="2" t="s">
        <v>245</v>
      </c>
      <c r="C33" s="7">
        <v>1</v>
      </c>
      <c r="E33" s="12">
        <v>0.6</v>
      </c>
      <c r="F33" s="12">
        <v>0.8</v>
      </c>
      <c r="G33" s="12">
        <v>0.8</v>
      </c>
      <c r="H33" s="12">
        <v>0.4</v>
      </c>
      <c r="N33" s="12">
        <v>9.8</v>
      </c>
      <c r="O33" s="12">
        <v>0</v>
      </c>
      <c r="P33" s="12">
        <f t="shared" si="0"/>
        <v>0.03061224489795918</v>
      </c>
      <c r="Q33" s="12">
        <f t="shared" si="1"/>
        <v>0.3061224489795918</v>
      </c>
      <c r="R33" s="12">
        <f t="shared" si="2"/>
        <v>0.04081632653061224</v>
      </c>
      <c r="S33" s="12">
        <f t="shared" si="3"/>
        <v>0.6122448979591836</v>
      </c>
      <c r="T33" s="12">
        <f t="shared" si="4"/>
        <v>0.04081632653061224</v>
      </c>
      <c r="U33" s="12">
        <f t="shared" si="5"/>
        <v>0.9183673469387754</v>
      </c>
      <c r="V33" s="12">
        <f t="shared" si="6"/>
        <v>0.02040816326530612</v>
      </c>
    </row>
    <row r="34" spans="3:26" ht="11.25">
      <c r="C34" s="7">
        <v>2</v>
      </c>
      <c r="E34" s="12">
        <v>0.9</v>
      </c>
      <c r="F34" s="12">
        <v>1.05</v>
      </c>
      <c r="G34" s="12">
        <v>1.05</v>
      </c>
      <c r="H34" s="12">
        <v>1.1</v>
      </c>
      <c r="I34" s="12">
        <v>0.8</v>
      </c>
      <c r="J34" s="12">
        <v>0.5</v>
      </c>
      <c r="N34" s="12">
        <v>16.8</v>
      </c>
      <c r="O34" s="12">
        <v>0</v>
      </c>
      <c r="P34" s="12">
        <f t="shared" si="0"/>
        <v>0.026785714285714284</v>
      </c>
      <c r="Q34" s="12">
        <f t="shared" si="1"/>
        <v>0.17857142857142858</v>
      </c>
      <c r="R34" s="12">
        <f t="shared" si="2"/>
        <v>0.03125</v>
      </c>
      <c r="S34" s="12">
        <f t="shared" si="3"/>
        <v>0.35714285714285715</v>
      </c>
      <c r="T34" s="12">
        <f t="shared" si="4"/>
        <v>0.03125</v>
      </c>
      <c r="U34" s="12">
        <f t="shared" si="5"/>
        <v>0.5357142857142857</v>
      </c>
      <c r="V34" s="12">
        <f t="shared" si="6"/>
        <v>0.03273809523809524</v>
      </c>
      <c r="W34" s="12">
        <f t="shared" si="7"/>
        <v>0.7142857142857143</v>
      </c>
      <c r="X34" s="12">
        <f t="shared" si="8"/>
        <v>0.023809523809523808</v>
      </c>
      <c r="Y34" s="12">
        <f t="shared" si="9"/>
        <v>0.8928571428571428</v>
      </c>
      <c r="Z34" s="12">
        <f t="shared" si="10"/>
        <v>0.01488095238095238</v>
      </c>
    </row>
    <row r="35" spans="3:28" ht="12">
      <c r="C35" s="7">
        <v>3</v>
      </c>
      <c r="E35" s="12">
        <v>0.9</v>
      </c>
      <c r="F35" s="12">
        <v>1.15</v>
      </c>
      <c r="G35" s="15">
        <v>1.25</v>
      </c>
      <c r="H35" s="12">
        <v>1.15</v>
      </c>
      <c r="I35" s="12">
        <v>1</v>
      </c>
      <c r="J35" s="12">
        <v>0.75</v>
      </c>
      <c r="K35" s="12">
        <v>0.55</v>
      </c>
      <c r="N35" s="12">
        <v>20.2</v>
      </c>
      <c r="O35" s="12">
        <v>0</v>
      </c>
      <c r="P35" s="12">
        <f t="shared" si="0"/>
        <v>0.02227722772277228</v>
      </c>
      <c r="Q35" s="12">
        <f t="shared" si="1"/>
        <v>0.1485148514851485</v>
      </c>
      <c r="R35" s="12">
        <f t="shared" si="2"/>
        <v>0.028465346534653463</v>
      </c>
      <c r="S35" s="12">
        <f t="shared" si="3"/>
        <v>0.297029702970297</v>
      </c>
      <c r="T35" s="12">
        <f t="shared" si="4"/>
        <v>0.03094059405940594</v>
      </c>
      <c r="U35" s="12">
        <f t="shared" si="5"/>
        <v>0.44554455445544555</v>
      </c>
      <c r="V35" s="12">
        <f t="shared" si="6"/>
        <v>0.028465346534653463</v>
      </c>
      <c r="W35" s="12">
        <f t="shared" si="7"/>
        <v>0.594059405940594</v>
      </c>
      <c r="X35" s="12">
        <f t="shared" si="8"/>
        <v>0.024752475247524754</v>
      </c>
      <c r="Y35" s="12">
        <f t="shared" si="9"/>
        <v>0.7425742574257426</v>
      </c>
      <c r="Z35" s="12">
        <f t="shared" si="10"/>
        <v>0.018564356435643563</v>
      </c>
      <c r="AA35" s="12">
        <f>18/N35</f>
        <v>0.8910891089108911</v>
      </c>
      <c r="AB35" s="12">
        <f>0.5*K35/N35</f>
        <v>0.013613861386138616</v>
      </c>
    </row>
    <row r="36" spans="3:28" ht="12">
      <c r="C36" s="7">
        <v>4</v>
      </c>
      <c r="E36" s="12">
        <v>0.9</v>
      </c>
      <c r="F36" s="12">
        <v>1.2</v>
      </c>
      <c r="G36" s="12">
        <v>1.2</v>
      </c>
      <c r="H36" s="12">
        <v>1.2</v>
      </c>
      <c r="I36" s="12">
        <v>0.95</v>
      </c>
      <c r="J36" s="15">
        <v>0.7</v>
      </c>
      <c r="K36" s="12">
        <v>0.3</v>
      </c>
      <c r="N36" s="12">
        <v>18.9</v>
      </c>
      <c r="O36" s="12">
        <v>0</v>
      </c>
      <c r="P36" s="12">
        <f t="shared" si="0"/>
        <v>0.02380952380952381</v>
      </c>
      <c r="Q36" s="12">
        <f t="shared" si="1"/>
        <v>0.15873015873015875</v>
      </c>
      <c r="R36" s="12">
        <f t="shared" si="2"/>
        <v>0.031746031746031744</v>
      </c>
      <c r="S36" s="12">
        <f t="shared" si="3"/>
        <v>0.3174603174603175</v>
      </c>
      <c r="T36" s="12">
        <f t="shared" si="4"/>
        <v>0.031746031746031744</v>
      </c>
      <c r="U36" s="12">
        <f t="shared" si="5"/>
        <v>0.4761904761904762</v>
      </c>
      <c r="V36" s="12">
        <f t="shared" si="6"/>
        <v>0.031746031746031744</v>
      </c>
      <c r="W36" s="12">
        <f t="shared" si="7"/>
        <v>0.634920634920635</v>
      </c>
      <c r="X36" s="12">
        <f t="shared" si="8"/>
        <v>0.025132275132275134</v>
      </c>
      <c r="Y36" s="12">
        <f t="shared" si="9"/>
        <v>0.7936507936507937</v>
      </c>
      <c r="Z36" s="12">
        <f t="shared" si="10"/>
        <v>0.018518518518518517</v>
      </c>
      <c r="AA36" s="12">
        <f>18/N36</f>
        <v>0.9523809523809524</v>
      </c>
      <c r="AB36" s="12">
        <f>0.5*K36/N36</f>
        <v>0.007936507936507936</v>
      </c>
    </row>
    <row r="37" spans="3:20" ht="11.25">
      <c r="C37" s="7">
        <v>5</v>
      </c>
      <c r="N37" s="12">
        <v>7.2</v>
      </c>
      <c r="O37" s="12">
        <v>0</v>
      </c>
      <c r="P37" s="12">
        <f t="shared" si="0"/>
        <v>0</v>
      </c>
      <c r="Q37" s="12">
        <f t="shared" si="1"/>
        <v>0.41666666666666663</v>
      </c>
      <c r="R37" s="12">
        <f t="shared" si="2"/>
        <v>0</v>
      </c>
      <c r="S37" s="12">
        <f t="shared" si="3"/>
        <v>0.8333333333333333</v>
      </c>
      <c r="T37" s="12">
        <f t="shared" si="4"/>
        <v>0</v>
      </c>
    </row>
    <row r="38" spans="1:20" ht="12">
      <c r="A38" s="2"/>
      <c r="B38" s="2" t="s">
        <v>293</v>
      </c>
      <c r="C38" s="7">
        <v>1</v>
      </c>
      <c r="E38" s="12">
        <v>0.4</v>
      </c>
      <c r="F38" s="12">
        <v>0.65</v>
      </c>
      <c r="G38" s="12">
        <v>0.1</v>
      </c>
      <c r="N38" s="12">
        <v>6.1</v>
      </c>
      <c r="O38" s="12">
        <v>0</v>
      </c>
      <c r="P38" s="12">
        <f t="shared" si="0"/>
        <v>0.03278688524590164</v>
      </c>
      <c r="Q38" s="12">
        <f t="shared" si="1"/>
        <v>0.49180327868852464</v>
      </c>
      <c r="R38" s="12">
        <f t="shared" si="2"/>
        <v>0.05327868852459017</v>
      </c>
      <c r="S38" s="12">
        <f t="shared" si="3"/>
        <v>0.9836065573770493</v>
      </c>
      <c r="T38" s="12">
        <f t="shared" si="4"/>
        <v>0.00819672131147541</v>
      </c>
    </row>
    <row r="39" spans="3:22" ht="11.25">
      <c r="C39" s="7">
        <v>2</v>
      </c>
      <c r="E39" s="12">
        <v>0.6</v>
      </c>
      <c r="F39" s="12">
        <v>0.75</v>
      </c>
      <c r="G39" s="12">
        <v>0.72</v>
      </c>
      <c r="H39" s="12">
        <v>0.3</v>
      </c>
      <c r="N39" s="12">
        <v>10.2</v>
      </c>
      <c r="O39" s="12">
        <v>0</v>
      </c>
      <c r="P39" s="12">
        <f t="shared" si="0"/>
        <v>0.029411764705882353</v>
      </c>
      <c r="Q39" s="12">
        <f t="shared" si="1"/>
        <v>0.29411764705882354</v>
      </c>
      <c r="R39" s="12">
        <f t="shared" si="2"/>
        <v>0.03676470588235294</v>
      </c>
      <c r="S39" s="12">
        <f t="shared" si="3"/>
        <v>0.5882352941176471</v>
      </c>
      <c r="T39" s="12">
        <f t="shared" si="4"/>
        <v>0.03529411764705882</v>
      </c>
      <c r="U39" s="12">
        <f t="shared" si="5"/>
        <v>0.8823529411764707</v>
      </c>
      <c r="V39" s="12">
        <f t="shared" si="6"/>
        <v>0.014705882352941176</v>
      </c>
    </row>
    <row r="40" spans="3:24" ht="11.25">
      <c r="C40" s="7">
        <v>3</v>
      </c>
      <c r="E40" s="12">
        <v>0.9</v>
      </c>
      <c r="F40" s="12">
        <v>1</v>
      </c>
      <c r="G40" s="12">
        <v>1</v>
      </c>
      <c r="H40" s="12">
        <v>0.9</v>
      </c>
      <c r="I40" s="12">
        <v>0.6</v>
      </c>
      <c r="N40" s="12">
        <v>14.7</v>
      </c>
      <c r="O40" s="12">
        <v>0</v>
      </c>
      <c r="P40" s="12">
        <f t="shared" si="0"/>
        <v>0.030612244897959186</v>
      </c>
      <c r="Q40" s="12">
        <f t="shared" si="1"/>
        <v>0.20408163265306123</v>
      </c>
      <c r="R40" s="12">
        <f t="shared" si="2"/>
        <v>0.034013605442176874</v>
      </c>
      <c r="S40" s="12">
        <f t="shared" si="3"/>
        <v>0.40816326530612246</v>
      </c>
      <c r="T40" s="12">
        <f t="shared" si="4"/>
        <v>0.034013605442176874</v>
      </c>
      <c r="U40" s="12">
        <f t="shared" si="5"/>
        <v>0.6122448979591837</v>
      </c>
      <c r="V40" s="12">
        <f t="shared" si="6"/>
        <v>0.030612244897959186</v>
      </c>
      <c r="W40" s="12">
        <f t="shared" si="7"/>
        <v>0.8163265306122449</v>
      </c>
      <c r="X40" s="12">
        <f t="shared" si="8"/>
        <v>0.020408163265306124</v>
      </c>
    </row>
    <row r="41" spans="3:28" ht="11.25">
      <c r="C41" s="7">
        <v>4</v>
      </c>
      <c r="E41" s="12">
        <v>0.6</v>
      </c>
      <c r="F41" s="12">
        <v>1.1</v>
      </c>
      <c r="G41" s="12">
        <v>1.1</v>
      </c>
      <c r="H41" s="12">
        <v>1.1</v>
      </c>
      <c r="I41" s="12">
        <v>1.05</v>
      </c>
      <c r="J41" s="12">
        <v>0.7</v>
      </c>
      <c r="K41" s="12">
        <v>0.5</v>
      </c>
      <c r="N41" s="12">
        <v>19.6</v>
      </c>
      <c r="O41" s="12">
        <v>0</v>
      </c>
      <c r="P41" s="12">
        <f t="shared" si="0"/>
        <v>0.01530612244897959</v>
      </c>
      <c r="Q41" s="12">
        <f t="shared" si="1"/>
        <v>0.1530612244897959</v>
      </c>
      <c r="R41" s="12">
        <f t="shared" si="2"/>
        <v>0.02806122448979592</v>
      </c>
      <c r="S41" s="12">
        <f t="shared" si="3"/>
        <v>0.3061224489795918</v>
      </c>
      <c r="T41" s="12">
        <f t="shared" si="4"/>
        <v>0.02806122448979592</v>
      </c>
      <c r="U41" s="12">
        <f t="shared" si="5"/>
        <v>0.4591836734693877</v>
      </c>
      <c r="V41" s="12">
        <f t="shared" si="6"/>
        <v>0.02806122448979592</v>
      </c>
      <c r="W41" s="12">
        <f t="shared" si="7"/>
        <v>0.6122448979591836</v>
      </c>
      <c r="X41" s="12">
        <f t="shared" si="8"/>
        <v>0.026785714285714284</v>
      </c>
      <c r="Y41" s="12">
        <f t="shared" si="9"/>
        <v>0.7653061224489796</v>
      </c>
      <c r="Z41" s="12">
        <f t="shared" si="10"/>
        <v>0.017857142857142856</v>
      </c>
      <c r="AA41" s="12">
        <f>18/N41</f>
        <v>0.9183673469387754</v>
      </c>
      <c r="AB41" s="12">
        <f>0.5*K41/N41</f>
        <v>0.012755102040816325</v>
      </c>
    </row>
    <row r="43" spans="2:22" ht="12">
      <c r="B43" s="2" t="s">
        <v>239</v>
      </c>
      <c r="C43" s="7">
        <v>1</v>
      </c>
      <c r="E43" s="12">
        <v>0.6</v>
      </c>
      <c r="F43" s="12">
        <v>0.7</v>
      </c>
      <c r="G43" s="12">
        <v>0.7</v>
      </c>
      <c r="N43" s="12">
        <v>9</v>
      </c>
      <c r="O43" s="12">
        <v>0</v>
      </c>
      <c r="P43" s="12">
        <f t="shared" si="0"/>
        <v>0.03333333333333333</v>
      </c>
      <c r="Q43" s="12">
        <f t="shared" si="1"/>
        <v>0.3333333333333333</v>
      </c>
      <c r="R43" s="12">
        <f t="shared" si="2"/>
        <v>0.03888888888888889</v>
      </c>
      <c r="S43" s="12">
        <f t="shared" si="3"/>
        <v>0.6666666666666666</v>
      </c>
      <c r="T43" s="12">
        <f t="shared" si="4"/>
        <v>0.03888888888888889</v>
      </c>
      <c r="U43" s="12">
        <f t="shared" si="5"/>
        <v>1</v>
      </c>
      <c r="V43" s="12">
        <f t="shared" si="6"/>
        <v>0</v>
      </c>
    </row>
    <row r="44" spans="3:26" ht="11.25">
      <c r="C44" s="7">
        <v>2</v>
      </c>
      <c r="E44" s="12">
        <v>0.7</v>
      </c>
      <c r="F44" s="12">
        <v>0.8</v>
      </c>
      <c r="G44" s="12">
        <v>0.88</v>
      </c>
      <c r="H44" s="12">
        <v>0.6</v>
      </c>
      <c r="I44" s="12">
        <v>0.3</v>
      </c>
      <c r="J44" s="12">
        <v>0.3</v>
      </c>
      <c r="N44" s="12">
        <v>16</v>
      </c>
      <c r="O44" s="12">
        <v>0</v>
      </c>
      <c r="P44" s="12">
        <f t="shared" si="0"/>
        <v>0.021875</v>
      </c>
      <c r="Q44" s="12">
        <f t="shared" si="1"/>
        <v>0.1875</v>
      </c>
      <c r="R44" s="12">
        <f t="shared" si="2"/>
        <v>0.025</v>
      </c>
      <c r="S44" s="12">
        <f t="shared" si="3"/>
        <v>0.375</v>
      </c>
      <c r="T44" s="12">
        <f t="shared" si="4"/>
        <v>0.0275</v>
      </c>
      <c r="U44" s="12">
        <f t="shared" si="5"/>
        <v>0.5625</v>
      </c>
      <c r="V44" s="12">
        <f t="shared" si="6"/>
        <v>0.01875</v>
      </c>
      <c r="W44" s="12">
        <f t="shared" si="7"/>
        <v>0.75</v>
      </c>
      <c r="X44" s="12">
        <f t="shared" si="8"/>
        <v>0.009375</v>
      </c>
      <c r="Y44" s="12">
        <f t="shared" si="9"/>
        <v>0.9375</v>
      </c>
      <c r="Z44" s="12">
        <f t="shared" si="10"/>
        <v>0.009375</v>
      </c>
    </row>
    <row r="45" spans="3:28" ht="11.25">
      <c r="C45" s="7">
        <v>3</v>
      </c>
      <c r="E45" s="12">
        <v>0.78</v>
      </c>
      <c r="F45" s="12">
        <v>1</v>
      </c>
      <c r="G45" s="12">
        <v>1.05</v>
      </c>
      <c r="H45" s="12">
        <v>1.1</v>
      </c>
      <c r="I45" s="12">
        <v>0.8</v>
      </c>
      <c r="J45" s="12">
        <v>0.8</v>
      </c>
      <c r="K45" s="12">
        <v>0.6</v>
      </c>
      <c r="N45" s="12">
        <v>20.8</v>
      </c>
      <c r="O45" s="12">
        <v>0</v>
      </c>
      <c r="P45" s="12">
        <f t="shared" si="0"/>
        <v>0.01875</v>
      </c>
      <c r="Q45" s="12">
        <f t="shared" si="1"/>
        <v>0.14423076923076922</v>
      </c>
      <c r="R45" s="12">
        <f t="shared" si="2"/>
        <v>0.024038461538461536</v>
      </c>
      <c r="S45" s="12">
        <f t="shared" si="3"/>
        <v>0.28846153846153844</v>
      </c>
      <c r="T45" s="12">
        <f t="shared" si="4"/>
        <v>0.025240384615384616</v>
      </c>
      <c r="U45" s="12">
        <f t="shared" si="5"/>
        <v>0.43269230769230765</v>
      </c>
      <c r="V45" s="12">
        <f t="shared" si="6"/>
        <v>0.026442307692307692</v>
      </c>
      <c r="W45" s="12">
        <f t="shared" si="7"/>
        <v>0.5769230769230769</v>
      </c>
      <c r="X45" s="12">
        <f t="shared" si="8"/>
        <v>0.019230769230769232</v>
      </c>
      <c r="Y45" s="12">
        <f t="shared" si="9"/>
        <v>0.7211538461538461</v>
      </c>
      <c r="Z45" s="12">
        <f t="shared" si="10"/>
        <v>0.019230769230769232</v>
      </c>
      <c r="AA45" s="12">
        <f>18/N45</f>
        <v>0.8653846153846153</v>
      </c>
      <c r="AB45" s="12">
        <f>0.5*K45/N45</f>
        <v>0.014423076923076922</v>
      </c>
    </row>
    <row r="46" spans="3:30" ht="11.25">
      <c r="C46" s="7">
        <v>4</v>
      </c>
      <c r="H46" s="12">
        <v>1.1</v>
      </c>
      <c r="I46" s="12">
        <v>1.15</v>
      </c>
      <c r="J46" s="12">
        <v>0.95</v>
      </c>
      <c r="K46" s="12">
        <v>0.7</v>
      </c>
      <c r="L46" s="12">
        <v>0.4</v>
      </c>
      <c r="N46" s="12">
        <v>22.3</v>
      </c>
      <c r="O46" s="12">
        <v>0</v>
      </c>
      <c r="P46" s="12">
        <f t="shared" si="0"/>
        <v>0</v>
      </c>
      <c r="Q46" s="12">
        <f t="shared" si="1"/>
        <v>0.13452914798206278</v>
      </c>
      <c r="R46" s="12">
        <f t="shared" si="2"/>
        <v>0</v>
      </c>
      <c r="S46" s="12">
        <f t="shared" si="3"/>
        <v>0.26905829596412556</v>
      </c>
      <c r="T46" s="12">
        <f t="shared" si="4"/>
        <v>0</v>
      </c>
      <c r="U46" s="12">
        <f t="shared" si="5"/>
        <v>0.40358744394618834</v>
      </c>
      <c r="V46" s="12">
        <f t="shared" si="6"/>
        <v>0.024663677130044845</v>
      </c>
      <c r="W46" s="12">
        <f t="shared" si="7"/>
        <v>0.5381165919282511</v>
      </c>
      <c r="X46" s="12">
        <f t="shared" si="8"/>
        <v>0.025784753363228698</v>
      </c>
      <c r="Y46" s="12">
        <f t="shared" si="9"/>
        <v>0.6726457399103138</v>
      </c>
      <c r="Z46" s="12">
        <f t="shared" si="10"/>
        <v>0.021300448430493273</v>
      </c>
      <c r="AA46" s="12">
        <f>18/N46</f>
        <v>0.8071748878923767</v>
      </c>
      <c r="AB46" s="12">
        <f>0.5*K46/N46</f>
        <v>0.01569506726457399</v>
      </c>
      <c r="AC46" s="12">
        <f>21/N46</f>
        <v>0.9417040358744394</v>
      </c>
      <c r="AD46" s="12">
        <f>0.5*L46/N46</f>
        <v>0.008968609865470852</v>
      </c>
    </row>
    <row r="48" spans="2:24" ht="12">
      <c r="B48" s="2" t="s">
        <v>246</v>
      </c>
      <c r="C48" s="7">
        <v>1</v>
      </c>
      <c r="E48" s="12">
        <v>0.5</v>
      </c>
      <c r="F48" s="12">
        <v>0.6</v>
      </c>
      <c r="G48" s="12">
        <v>0.7</v>
      </c>
      <c r="H48" s="12">
        <v>0.5</v>
      </c>
      <c r="I48" s="12">
        <v>0.2</v>
      </c>
      <c r="N48" s="12">
        <v>12.8</v>
      </c>
      <c r="O48" s="12">
        <v>0</v>
      </c>
      <c r="P48" s="12">
        <f t="shared" si="0"/>
        <v>0.01953125</v>
      </c>
      <c r="Q48" s="12">
        <f t="shared" si="1"/>
        <v>0.234375</v>
      </c>
      <c r="R48" s="12">
        <f t="shared" si="2"/>
        <v>0.023437499999999997</v>
      </c>
      <c r="S48" s="12">
        <f t="shared" si="3"/>
        <v>0.46875</v>
      </c>
      <c r="T48" s="12">
        <f t="shared" si="4"/>
        <v>0.027343749999999997</v>
      </c>
      <c r="U48" s="12">
        <f t="shared" si="5"/>
        <v>0.703125</v>
      </c>
      <c r="V48" s="12">
        <f t="shared" si="6"/>
        <v>0.01953125</v>
      </c>
      <c r="W48" s="12">
        <f t="shared" si="7"/>
        <v>0.9375</v>
      </c>
      <c r="X48" s="12">
        <f t="shared" si="8"/>
        <v>0.0078125</v>
      </c>
    </row>
    <row r="49" spans="3:28" ht="11.25">
      <c r="C49" s="7">
        <v>2</v>
      </c>
      <c r="E49" s="12">
        <v>0.9</v>
      </c>
      <c r="F49" s="12">
        <v>1.1</v>
      </c>
      <c r="G49" s="12">
        <v>1.1</v>
      </c>
      <c r="H49" s="12">
        <v>1.05</v>
      </c>
      <c r="I49" s="12">
        <v>0.9</v>
      </c>
      <c r="J49" s="12">
        <v>0.75</v>
      </c>
      <c r="K49" s="12">
        <v>0.3</v>
      </c>
      <c r="N49" s="12">
        <v>19.1</v>
      </c>
      <c r="O49" s="12">
        <v>0</v>
      </c>
      <c r="P49" s="12">
        <f t="shared" si="0"/>
        <v>0.023560209424083767</v>
      </c>
      <c r="Q49" s="12">
        <f t="shared" si="1"/>
        <v>0.15706806282722513</v>
      </c>
      <c r="R49" s="12">
        <f t="shared" si="2"/>
        <v>0.028795811518324606</v>
      </c>
      <c r="S49" s="12">
        <f t="shared" si="3"/>
        <v>0.31413612565445026</v>
      </c>
      <c r="T49" s="12">
        <f t="shared" si="4"/>
        <v>0.028795811518324606</v>
      </c>
      <c r="U49" s="12">
        <f t="shared" si="5"/>
        <v>0.47120418848167533</v>
      </c>
      <c r="V49" s="12">
        <f t="shared" si="6"/>
        <v>0.027486910994764396</v>
      </c>
      <c r="W49" s="12">
        <f t="shared" si="7"/>
        <v>0.6282722513089005</v>
      </c>
      <c r="X49" s="12">
        <f t="shared" si="8"/>
        <v>0.023560209424083767</v>
      </c>
      <c r="Y49" s="12">
        <f t="shared" si="9"/>
        <v>0.7853403141361256</v>
      </c>
      <c r="Z49" s="12">
        <f t="shared" si="10"/>
        <v>0.01963350785340314</v>
      </c>
      <c r="AA49" s="12">
        <f>18/N49</f>
        <v>0.9424083769633507</v>
      </c>
      <c r="AB49" s="12">
        <f>0.5*K49/N49</f>
        <v>0.007853403141361256</v>
      </c>
    </row>
    <row r="50" spans="3:30" ht="11.25">
      <c r="C50" s="7">
        <v>3</v>
      </c>
      <c r="E50" s="12">
        <v>1</v>
      </c>
      <c r="F50" s="12">
        <v>1.2</v>
      </c>
      <c r="G50" s="12">
        <v>1.25</v>
      </c>
      <c r="H50" s="12">
        <v>1.2</v>
      </c>
      <c r="I50" s="12">
        <v>1.2</v>
      </c>
      <c r="J50" s="12">
        <v>1</v>
      </c>
      <c r="K50" s="12">
        <v>0.75</v>
      </c>
      <c r="L50" s="12">
        <v>0.35</v>
      </c>
      <c r="N50" s="12">
        <v>21.6</v>
      </c>
      <c r="O50" s="12">
        <v>0</v>
      </c>
      <c r="P50" s="12">
        <f t="shared" si="0"/>
        <v>0.023148148148148147</v>
      </c>
      <c r="Q50" s="12">
        <f t="shared" si="1"/>
        <v>0.13888888888888887</v>
      </c>
      <c r="R50" s="12">
        <f t="shared" si="2"/>
        <v>0.027777777777777776</v>
      </c>
      <c r="S50" s="12">
        <f t="shared" si="3"/>
        <v>0.27777777777777773</v>
      </c>
      <c r="T50" s="12">
        <f t="shared" si="4"/>
        <v>0.028935185185185182</v>
      </c>
      <c r="U50" s="12">
        <f t="shared" si="5"/>
        <v>0.41666666666666663</v>
      </c>
      <c r="V50" s="12">
        <f t="shared" si="6"/>
        <v>0.027777777777777776</v>
      </c>
      <c r="W50" s="12">
        <f t="shared" si="7"/>
        <v>0.5555555555555555</v>
      </c>
      <c r="X50" s="12">
        <f t="shared" si="8"/>
        <v>0.027777777777777776</v>
      </c>
      <c r="Y50" s="12">
        <f t="shared" si="9"/>
        <v>0.6944444444444444</v>
      </c>
      <c r="Z50" s="12">
        <f t="shared" si="10"/>
        <v>0.023148148148148147</v>
      </c>
      <c r="AA50" s="12">
        <f>18/N50</f>
        <v>0.8333333333333333</v>
      </c>
      <c r="AB50" s="12">
        <f>0.5*K50/N50</f>
        <v>0.01736111111111111</v>
      </c>
      <c r="AC50" s="12">
        <f>21/N50</f>
        <v>0.9722222222222222</v>
      </c>
      <c r="AD50" s="12">
        <f>0.5*L50/N50</f>
        <v>0.008101851851851851</v>
      </c>
    </row>
    <row r="51" spans="3:32" ht="11.25">
      <c r="C51" s="7">
        <v>4</v>
      </c>
      <c r="E51" s="12">
        <v>1.1</v>
      </c>
      <c r="F51" s="12">
        <v>1.35</v>
      </c>
      <c r="G51" s="12">
        <v>1.4</v>
      </c>
      <c r="H51" s="12">
        <v>1.5</v>
      </c>
      <c r="I51" s="12">
        <v>1.45</v>
      </c>
      <c r="J51" s="12">
        <v>1.28</v>
      </c>
      <c r="K51" s="12">
        <v>1</v>
      </c>
      <c r="L51" s="12">
        <v>0.8</v>
      </c>
      <c r="M51" s="12">
        <v>0.35</v>
      </c>
      <c r="N51" s="12">
        <v>25.6</v>
      </c>
      <c r="O51" s="12">
        <v>0</v>
      </c>
      <c r="P51" s="12">
        <f t="shared" si="0"/>
        <v>0.021484375</v>
      </c>
      <c r="Q51" s="12">
        <f t="shared" si="1"/>
        <v>0.1171875</v>
      </c>
      <c r="R51" s="12">
        <f t="shared" si="2"/>
        <v>0.0263671875</v>
      </c>
      <c r="S51" s="12">
        <f t="shared" si="3"/>
        <v>0.234375</v>
      </c>
      <c r="T51" s="12">
        <f t="shared" si="4"/>
        <v>0.027343749999999997</v>
      </c>
      <c r="U51" s="12">
        <f t="shared" si="5"/>
        <v>0.3515625</v>
      </c>
      <c r="V51" s="12">
        <f t="shared" si="6"/>
        <v>0.029296875</v>
      </c>
      <c r="W51" s="12">
        <f t="shared" si="7"/>
        <v>0.46875</v>
      </c>
      <c r="X51" s="12">
        <f t="shared" si="8"/>
        <v>0.028320312499999997</v>
      </c>
      <c r="Y51" s="12">
        <f t="shared" si="9"/>
        <v>0.5859375</v>
      </c>
      <c r="Z51" s="12">
        <f t="shared" si="10"/>
        <v>0.024999999999999998</v>
      </c>
      <c r="AA51" s="12">
        <f>18/N51</f>
        <v>0.703125</v>
      </c>
      <c r="AB51" s="12">
        <f>0.5*K51/N51</f>
        <v>0.01953125</v>
      </c>
      <c r="AC51" s="12">
        <f>21/N51</f>
        <v>0.8203125</v>
      </c>
      <c r="AD51" s="12">
        <f>0.5*L51/N51</f>
        <v>0.015625</v>
      </c>
      <c r="AE51" s="12">
        <f>24/N51</f>
        <v>0.9375</v>
      </c>
      <c r="AF51" s="12">
        <f>0.5*M51/N51</f>
        <v>0.006835937499999999</v>
      </c>
    </row>
    <row r="52" spans="3:28" ht="11.25">
      <c r="C52" s="7">
        <v>5</v>
      </c>
      <c r="N52" s="12">
        <v>4</v>
      </c>
      <c r="O52" s="12">
        <v>0</v>
      </c>
      <c r="P52" s="12">
        <f t="shared" si="0"/>
        <v>0</v>
      </c>
      <c r="Q52" s="12">
        <f t="shared" si="1"/>
        <v>0.75</v>
      </c>
      <c r="R52" s="12">
        <f t="shared" si="2"/>
        <v>0</v>
      </c>
      <c r="S52" s="12">
        <f t="shared" si="3"/>
        <v>1.5</v>
      </c>
      <c r="T52" s="12">
        <f t="shared" si="4"/>
        <v>0</v>
      </c>
      <c r="U52" s="12">
        <f t="shared" si="5"/>
        <v>2.25</v>
      </c>
      <c r="V52" s="12">
        <f t="shared" si="6"/>
        <v>0</v>
      </c>
      <c r="W52" s="12">
        <f t="shared" si="7"/>
        <v>3</v>
      </c>
      <c r="X52" s="12">
        <f t="shared" si="8"/>
        <v>0</v>
      </c>
      <c r="Y52" s="12">
        <f t="shared" si="9"/>
        <v>3.75</v>
      </c>
      <c r="Z52" s="12">
        <f t="shared" si="10"/>
        <v>0</v>
      </c>
      <c r="AA52" s="12">
        <f>18/N52</f>
        <v>4.5</v>
      </c>
      <c r="AB52" s="12">
        <f>0.5*K52/N52</f>
        <v>0</v>
      </c>
    </row>
    <row r="53" spans="2:20" ht="12">
      <c r="B53" s="2" t="s">
        <v>280</v>
      </c>
      <c r="C53" s="7">
        <v>1</v>
      </c>
      <c r="E53" s="12">
        <v>0.4</v>
      </c>
      <c r="F53" s="12">
        <v>0.5</v>
      </c>
      <c r="G53" s="12">
        <v>0.3</v>
      </c>
      <c r="N53" s="12">
        <v>7.9</v>
      </c>
      <c r="O53" s="12">
        <v>0</v>
      </c>
      <c r="P53" s="12">
        <f t="shared" si="0"/>
        <v>0.02531645569620253</v>
      </c>
      <c r="Q53" s="12">
        <f t="shared" si="1"/>
        <v>0.37974683544303794</v>
      </c>
      <c r="R53" s="12">
        <f t="shared" si="2"/>
        <v>0.03164556962025316</v>
      </c>
      <c r="S53" s="12">
        <f t="shared" si="3"/>
        <v>0.7594936708860759</v>
      </c>
      <c r="T53" s="12">
        <f t="shared" si="4"/>
        <v>0.018987341772151896</v>
      </c>
    </row>
    <row r="54" spans="3:22" ht="11.25">
      <c r="C54" s="7">
        <v>2</v>
      </c>
      <c r="E54" s="12">
        <v>0.6</v>
      </c>
      <c r="F54" s="12">
        <v>0.7</v>
      </c>
      <c r="G54" s="12">
        <v>0.7</v>
      </c>
      <c r="H54" s="12">
        <v>0.5</v>
      </c>
      <c r="N54" s="12">
        <v>11.9</v>
      </c>
      <c r="O54" s="12">
        <v>0</v>
      </c>
      <c r="P54" s="12">
        <f t="shared" si="0"/>
        <v>0.025210084033613443</v>
      </c>
      <c r="Q54" s="12">
        <f t="shared" si="1"/>
        <v>0.25210084033613445</v>
      </c>
      <c r="R54" s="12">
        <f t="shared" si="2"/>
        <v>0.02941176470588235</v>
      </c>
      <c r="S54" s="12">
        <f t="shared" si="3"/>
        <v>0.5042016806722689</v>
      </c>
      <c r="T54" s="12">
        <f t="shared" si="4"/>
        <v>0.02941176470588235</v>
      </c>
      <c r="U54" s="12">
        <f t="shared" si="5"/>
        <v>0.7563025210084033</v>
      </c>
      <c r="V54" s="12">
        <f t="shared" si="6"/>
        <v>0.021008403361344536</v>
      </c>
    </row>
    <row r="55" spans="3:24" ht="11.25">
      <c r="C55" s="7">
        <v>3</v>
      </c>
      <c r="E55" s="12">
        <v>0.75</v>
      </c>
      <c r="F55" s="12">
        <v>0.95</v>
      </c>
      <c r="G55" s="12">
        <v>0.9</v>
      </c>
      <c r="H55" s="12">
        <v>0.8</v>
      </c>
      <c r="I55" s="12">
        <v>0.4</v>
      </c>
      <c r="N55" s="12">
        <v>13.6</v>
      </c>
      <c r="O55" s="12">
        <v>0</v>
      </c>
      <c r="P55" s="12">
        <f t="shared" si="0"/>
        <v>0.027573529411764705</v>
      </c>
      <c r="Q55" s="12">
        <f t="shared" si="1"/>
        <v>0.22058823529411764</v>
      </c>
      <c r="R55" s="12">
        <f t="shared" si="2"/>
        <v>0.034926470588235295</v>
      </c>
      <c r="S55" s="12">
        <f t="shared" si="3"/>
        <v>0.4411764705882353</v>
      </c>
      <c r="T55" s="12">
        <f t="shared" si="4"/>
        <v>0.03308823529411765</v>
      </c>
      <c r="U55" s="12">
        <f t="shared" si="5"/>
        <v>0.6617647058823529</v>
      </c>
      <c r="V55" s="12">
        <f t="shared" si="6"/>
        <v>0.029411764705882356</v>
      </c>
      <c r="W55" s="12">
        <f t="shared" si="7"/>
        <v>0.8823529411764706</v>
      </c>
      <c r="X55" s="12">
        <f t="shared" si="8"/>
        <v>0.014705882352941178</v>
      </c>
    </row>
    <row r="56" spans="3:26" ht="11.25">
      <c r="C56" s="7">
        <v>4</v>
      </c>
      <c r="G56" s="12">
        <v>0.9</v>
      </c>
      <c r="H56" s="12">
        <v>0.8</v>
      </c>
      <c r="I56" s="12">
        <v>0.6</v>
      </c>
      <c r="J56" s="12">
        <v>0.2</v>
      </c>
      <c r="N56" s="12">
        <v>15.4</v>
      </c>
      <c r="O56" s="12">
        <v>0</v>
      </c>
      <c r="P56" s="12">
        <f t="shared" si="0"/>
        <v>0</v>
      </c>
      <c r="Q56" s="12">
        <f t="shared" si="1"/>
        <v>0.19480519480519481</v>
      </c>
      <c r="R56" s="12">
        <f t="shared" si="2"/>
        <v>0</v>
      </c>
      <c r="S56" s="12">
        <f t="shared" si="3"/>
        <v>0.38961038961038963</v>
      </c>
      <c r="T56" s="12">
        <f t="shared" si="4"/>
        <v>0.02922077922077922</v>
      </c>
      <c r="U56" s="12">
        <f t="shared" si="5"/>
        <v>0.5844155844155844</v>
      </c>
      <c r="V56" s="12">
        <f t="shared" si="6"/>
        <v>0.025974025974025976</v>
      </c>
      <c r="W56" s="12">
        <f t="shared" si="7"/>
        <v>0.7792207792207793</v>
      </c>
      <c r="X56" s="12">
        <f t="shared" si="8"/>
        <v>0.01948051948051948</v>
      </c>
      <c r="Y56" s="12">
        <f t="shared" si="9"/>
        <v>0.974025974025974</v>
      </c>
      <c r="Z56" s="12">
        <f t="shared" si="10"/>
        <v>0.006493506493506494</v>
      </c>
    </row>
    <row r="58" spans="2:22" ht="12">
      <c r="B58" s="2" t="s">
        <v>290</v>
      </c>
      <c r="C58" s="7">
        <v>1</v>
      </c>
      <c r="E58" s="12">
        <v>0.5</v>
      </c>
      <c r="F58" s="12">
        <v>0.5</v>
      </c>
      <c r="G58" s="12">
        <v>0.6</v>
      </c>
      <c r="H58" s="12">
        <v>0.3</v>
      </c>
      <c r="N58" s="12">
        <v>9.8</v>
      </c>
      <c r="O58" s="12">
        <v>0</v>
      </c>
      <c r="P58" s="12">
        <f t="shared" si="0"/>
        <v>0.02551020408163265</v>
      </c>
      <c r="Q58" s="12">
        <f t="shared" si="1"/>
        <v>0.3061224489795918</v>
      </c>
      <c r="R58" s="12">
        <f t="shared" si="2"/>
        <v>0.02551020408163265</v>
      </c>
      <c r="S58" s="12">
        <f t="shared" si="3"/>
        <v>0.6122448979591836</v>
      </c>
      <c r="T58" s="12">
        <f t="shared" si="4"/>
        <v>0.03061224489795918</v>
      </c>
      <c r="U58" s="12">
        <f t="shared" si="5"/>
        <v>0.9183673469387754</v>
      </c>
      <c r="V58" s="12">
        <f t="shared" si="6"/>
        <v>0.01530612244897959</v>
      </c>
    </row>
    <row r="59" spans="3:24" ht="11.25">
      <c r="C59" s="7">
        <v>2</v>
      </c>
      <c r="E59" s="12">
        <v>0.7</v>
      </c>
      <c r="F59" s="12">
        <v>0.78</v>
      </c>
      <c r="G59" s="12">
        <v>0.83</v>
      </c>
      <c r="H59" s="12">
        <v>0.8</v>
      </c>
      <c r="I59" s="12">
        <v>0.4</v>
      </c>
      <c r="N59" s="12">
        <v>13.5</v>
      </c>
      <c r="O59" s="12">
        <v>0</v>
      </c>
      <c r="P59" s="12">
        <f t="shared" si="0"/>
        <v>0.025925925925925925</v>
      </c>
      <c r="Q59" s="12">
        <f t="shared" si="1"/>
        <v>0.2222222222222222</v>
      </c>
      <c r="R59" s="12">
        <f t="shared" si="2"/>
        <v>0.02888888888888889</v>
      </c>
      <c r="S59" s="12">
        <f t="shared" si="3"/>
        <v>0.4444444444444444</v>
      </c>
      <c r="T59" s="12">
        <f t="shared" si="4"/>
        <v>0.03074074074074074</v>
      </c>
      <c r="U59" s="12">
        <f t="shared" si="5"/>
        <v>0.6666666666666666</v>
      </c>
      <c r="V59" s="12">
        <f t="shared" si="6"/>
        <v>0.02962962962962963</v>
      </c>
      <c r="W59" s="12">
        <f t="shared" si="7"/>
        <v>0.8888888888888888</v>
      </c>
      <c r="X59" s="12">
        <f t="shared" si="8"/>
        <v>0.014814814814814815</v>
      </c>
    </row>
    <row r="60" spans="3:26" ht="11.25">
      <c r="C60" s="7">
        <v>3</v>
      </c>
      <c r="E60" s="12">
        <v>0.8</v>
      </c>
      <c r="F60" s="12">
        <v>1</v>
      </c>
      <c r="G60" s="12">
        <v>1</v>
      </c>
      <c r="H60" s="12">
        <v>0.9</v>
      </c>
      <c r="I60" s="12">
        <v>0.75</v>
      </c>
      <c r="J60" s="12">
        <v>0.4</v>
      </c>
      <c r="N60" s="12">
        <v>15.9</v>
      </c>
      <c r="O60" s="12">
        <v>0</v>
      </c>
      <c r="P60" s="12">
        <f t="shared" si="0"/>
        <v>0.025157232704402517</v>
      </c>
      <c r="Q60" s="12">
        <f t="shared" si="1"/>
        <v>0.18867924528301885</v>
      </c>
      <c r="R60" s="12">
        <f t="shared" si="2"/>
        <v>0.031446540880503145</v>
      </c>
      <c r="S60" s="12">
        <f t="shared" si="3"/>
        <v>0.3773584905660377</v>
      </c>
      <c r="T60" s="12">
        <f t="shared" si="4"/>
        <v>0.031446540880503145</v>
      </c>
      <c r="U60" s="12">
        <f t="shared" si="5"/>
        <v>0.5660377358490566</v>
      </c>
      <c r="V60" s="12">
        <f t="shared" si="6"/>
        <v>0.02830188679245283</v>
      </c>
      <c r="W60" s="12">
        <f t="shared" si="7"/>
        <v>0.7547169811320754</v>
      </c>
      <c r="X60" s="12">
        <f t="shared" si="8"/>
        <v>0.023584905660377357</v>
      </c>
      <c r="Y60" s="12">
        <f t="shared" si="9"/>
        <v>0.9433962264150944</v>
      </c>
      <c r="Z60" s="12">
        <f t="shared" si="10"/>
        <v>0.012578616352201259</v>
      </c>
    </row>
    <row r="61" spans="3:28" ht="11.25">
      <c r="C61" s="7">
        <v>4</v>
      </c>
      <c r="E61" s="12">
        <v>0.95</v>
      </c>
      <c r="F61" s="12">
        <v>1.2</v>
      </c>
      <c r="G61" s="12">
        <v>1.2</v>
      </c>
      <c r="H61" s="12">
        <v>1.1</v>
      </c>
      <c r="I61" s="12">
        <v>0.95</v>
      </c>
      <c r="J61" s="12">
        <v>0.75</v>
      </c>
      <c r="K61" s="12">
        <v>0.2</v>
      </c>
      <c r="N61" s="12">
        <v>18.5</v>
      </c>
      <c r="O61" s="12">
        <v>0</v>
      </c>
      <c r="P61" s="12">
        <f t="shared" si="0"/>
        <v>0.025675675675675674</v>
      </c>
      <c r="Q61" s="12">
        <f t="shared" si="1"/>
        <v>0.16216216216216217</v>
      </c>
      <c r="R61" s="12">
        <f t="shared" si="2"/>
        <v>0.032432432432432434</v>
      </c>
      <c r="S61" s="12">
        <f t="shared" si="3"/>
        <v>0.32432432432432434</v>
      </c>
      <c r="T61" s="12">
        <f t="shared" si="4"/>
        <v>0.032432432432432434</v>
      </c>
      <c r="U61" s="12">
        <f t="shared" si="5"/>
        <v>0.4864864864864865</v>
      </c>
      <c r="V61" s="12">
        <f t="shared" si="6"/>
        <v>0.02972972972972973</v>
      </c>
      <c r="W61" s="12">
        <f t="shared" si="7"/>
        <v>0.6486486486486487</v>
      </c>
      <c r="X61" s="12">
        <f t="shared" si="8"/>
        <v>0.025675675675675674</v>
      </c>
      <c r="Y61" s="12">
        <f t="shared" si="9"/>
        <v>0.8108108108108109</v>
      </c>
      <c r="Z61" s="12">
        <f t="shared" si="10"/>
        <v>0.02027027027027027</v>
      </c>
      <c r="AA61" s="12">
        <f>18/N61</f>
        <v>0.972972972972973</v>
      </c>
      <c r="AB61" s="12">
        <f>0.5*K61/N61</f>
        <v>0.005405405405405406</v>
      </c>
    </row>
    <row r="62" spans="1:3" ht="12">
      <c r="A62" s="2"/>
      <c r="B62" s="5"/>
      <c r="C62" s="12"/>
    </row>
    <row r="71" ht="12">
      <c r="A71" s="2"/>
    </row>
    <row r="113" ht="12">
      <c r="A113" s="2"/>
    </row>
    <row r="123" ht="12">
      <c r="A123" s="2"/>
    </row>
    <row r="164" ht="12">
      <c r="A164" s="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xiaoqing</cp:lastModifiedBy>
  <dcterms:created xsi:type="dcterms:W3CDTF">1996-12-17T01:32:42Z</dcterms:created>
  <dcterms:modified xsi:type="dcterms:W3CDTF">2003-03-20T20:35:02Z</dcterms:modified>
  <cp:category/>
  <cp:version/>
  <cp:contentType/>
  <cp:contentStatus/>
</cp:coreProperties>
</file>